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taxpayers.sharepoint.com/sites/GeneralBudget/Shared Documents/General/FY2024/Appropriations/Supplementals/"/>
    </mc:Choice>
  </mc:AlternateContent>
  <xr:revisionPtr revIDLastSave="693" documentId="8_{0BF54BFA-C275-4821-BDFF-20C4029BF1B2}" xr6:coauthVersionLast="47" xr6:coauthVersionMax="47" xr10:uidLastSave="{2658A418-9B35-4273-B45A-BDF161CD8A58}"/>
  <bookViews>
    <workbookView xWindow="-120" yWindow="-120" windowWidth="20730" windowHeight="11040" activeTab="2" xr2:uid="{CEC3E5AF-8635-44E5-B80E-D69A964DC8B5}"/>
  </bookViews>
  <sheets>
    <sheet name="Master - Non Ukraine Request" sheetId="7" r:id="rId1"/>
    <sheet name="Master - Ukraine Request" sheetId="6" r:id="rId2"/>
    <sheet name="Totals" sheetId="8" r:id="rId3"/>
  </sheets>
  <definedNames>
    <definedName name="_xlnm._FilterDatabase" localSheetId="0" hidden="1">'Master - Non Ukraine Request'!$A$1:$G$1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4" i="7" l="1"/>
  <c r="I17" i="7"/>
  <c r="F76" i="6"/>
  <c r="G74" i="6"/>
  <c r="G73" i="6"/>
  <c r="G69" i="6"/>
  <c r="G68" i="6"/>
  <c r="G67" i="6"/>
  <c r="G66" i="6"/>
  <c r="G65" i="6"/>
  <c r="G64" i="6"/>
  <c r="G55" i="6"/>
  <c r="G60" i="6"/>
  <c r="G58" i="6"/>
  <c r="G57" i="6"/>
  <c r="G53" i="6"/>
  <c r="G49" i="6"/>
  <c r="G45" i="6"/>
  <c r="G14" i="6"/>
  <c r="G15" i="6"/>
  <c r="G16" i="6"/>
  <c r="G17" i="6"/>
  <c r="G18" i="6"/>
  <c r="G20" i="6"/>
  <c r="G21" i="6"/>
  <c r="G22" i="6"/>
  <c r="G23" i="6"/>
  <c r="G24" i="6"/>
  <c r="G26" i="6"/>
  <c r="G27" i="6"/>
  <c r="G28" i="6"/>
  <c r="G29" i="6"/>
  <c r="G30" i="6"/>
  <c r="G31" i="6"/>
  <c r="G4" i="6"/>
  <c r="G5" i="6"/>
  <c r="G6" i="6"/>
  <c r="G7" i="6"/>
  <c r="G8" i="6"/>
  <c r="G9" i="6"/>
  <c r="G10" i="6"/>
  <c r="G11" i="6"/>
  <c r="G12" i="6"/>
  <c r="G2" i="6"/>
  <c r="F36" i="6"/>
  <c r="G17" i="7" l="1"/>
  <c r="D36" i="6"/>
  <c r="G36" i="6" s="1"/>
  <c r="H104" i="7"/>
  <c r="D76" i="6"/>
  <c r="H17" i="7"/>
  <c r="D17" i="7"/>
  <c r="D104" i="7"/>
  <c r="E104" i="7"/>
  <c r="C76" i="6"/>
  <c r="C36" i="6"/>
  <c r="G76" i="6"/>
</calcChain>
</file>

<file path=xl/sharedStrings.xml><?xml version="1.0" encoding="utf-8"?>
<sst xmlns="http://schemas.openxmlformats.org/spreadsheetml/2006/main" count="359" uniqueCount="263">
  <si>
    <t>Agency/Department</t>
  </si>
  <si>
    <t>Account</t>
  </si>
  <si>
    <t>Administration's Justification of Request</t>
  </si>
  <si>
    <t>Biden Administration Supplemental Request 10/20/2023</t>
  </si>
  <si>
    <t>Oct 25 Domestic Needs Request</t>
  </si>
  <si>
    <t>H.R. 815 National Security and Border Act, 2024 (Senate, introduced 12/6/2023)</t>
  </si>
  <si>
    <t>Department of Defense</t>
  </si>
  <si>
    <t>Operation and Maintenance, Defense-Wide</t>
  </si>
  <si>
    <t>Israel</t>
  </si>
  <si>
    <t xml:space="preserve">replace defense articles,  reimburse DOD components for defense services and military education and training provided to the government of Israel  and improve ammunition plants and equipment to increase the capacity and accelerate production of equipment to more rapidly replenish defense stocks; </t>
  </si>
  <si>
    <t>Funds to replace articles delivered to Israeal from DoD stocks, or other countries in support of Israel, reimbursement for training and defense services.</t>
  </si>
  <si>
    <t>Missile Procurement, Air Force</t>
  </si>
  <si>
    <t>n/a</t>
  </si>
  <si>
    <t>Procurement of Ammunition, Army</t>
  </si>
  <si>
    <t>improve ammunition plants and equipment in order to increase capacity; and accelerate the production of equipment in order to more rapidly replenish defense stocks.</t>
  </si>
  <si>
    <t>Procurement, Defense-Wide</t>
  </si>
  <si>
    <t>transferred to the government of Israel for the procurement of the Iron Dome Defense System capabilities and David’s Sling short-range ballistic missile defense in order to counter short-range rockets and mortar threats.</t>
  </si>
  <si>
    <t>Defense Production Act Purchases</t>
  </si>
  <si>
    <t>to mitigate industrial base constraints to allow for faster production of weapons and equipment.</t>
  </si>
  <si>
    <t>Research, Development, Test and Evaluation, Defense-Wide</t>
  </si>
  <si>
    <t>transferred to the government of Israel for the development of the Iron Beam defense system capabilities in order to counter short-range rockets and mortar threats.</t>
  </si>
  <si>
    <t>OPERATION AND MAINTENANCE, NAVY</t>
  </si>
  <si>
    <t>Sub Industrial Base</t>
  </si>
  <si>
    <t>support improvements at the Navy’s four public shipyards, which maintain the Nation’s nuclear fleet.</t>
  </si>
  <si>
    <t>Shipbuilding and Conversion, Navy</t>
  </si>
  <si>
    <t>submarine supplier development, shipbuilder and supplier infrastructure, workforce development, technology advancements, and strategic sourcing.</t>
  </si>
  <si>
    <t>Other Procurement, Navy</t>
  </si>
  <si>
    <t xml:space="preserve"> increase production rates and submarine availability through initiatives in supplier development, shipbuilder and supplier infrastructure, workforce development, technology advancements, and strategic sourcing.</t>
  </si>
  <si>
    <t>Research, Development, Test and Evaluation, Navy</t>
  </si>
  <si>
    <t>Funds would support the Submarine Industrial Base to increase production rates and submarine availability through initiatives in supplier development, shipbuilder and supplier infrastructure, workforce development, technology advancements, and strategic sourcing.</t>
  </si>
  <si>
    <t>Military Construction, Navy and Marine Corps</t>
  </si>
  <si>
    <t>Funds would support infrastructure work at the Navy’s shipyards to improve the ability to maintain the readiness of the fleet.</t>
  </si>
  <si>
    <t>National Nuclear Security Administration - Naval Reactors</t>
  </si>
  <si>
    <t>Funds would support hiring and infrastructure expansion at the Government-Owned, Contractor-Operated Naval Nuclear Laboratory sites in order to meet growing mission demands to provide the trilateral security partnership between Australia, United Kingdom, and United States with nuclear propulsion plants.</t>
  </si>
  <si>
    <t>Total Defense (non-Ukraine)</t>
  </si>
  <si>
    <t>Department of Justice</t>
  </si>
  <si>
    <t>Executive Office for Immigration Review</t>
  </si>
  <si>
    <t>Border</t>
  </si>
  <si>
    <t>Hiring 375 immigration judge teams, support the legal access program for two years, automation of court operations</t>
  </si>
  <si>
    <t>Drug Enforcement Agency - Salaries and Expenses</t>
  </si>
  <si>
    <t>Fentanyl-focused activities</t>
  </si>
  <si>
    <t>Legal Activities and U.S. Marshals - Salaries &amp; Expenses</t>
  </si>
  <si>
    <t>This funding would support Joint Task Force Alpha’s efforts to combat human trafficking and smuggling in the Western Hemisphere.</t>
  </si>
  <si>
    <t>Federal Bureau of Investigation - Salaries &amp; Expenses</t>
  </si>
  <si>
    <t>Address DNA backlog of migrants encountered by Border Patrol.</t>
  </si>
  <si>
    <t>Department of Health &amp; Human Services</t>
  </si>
  <si>
    <t>Substance Abuse and Mental Health Services Administration</t>
  </si>
  <si>
    <t>Substance Abuse Treatment</t>
  </si>
  <si>
    <t>Critical Domestic Needs</t>
  </si>
  <si>
    <t>Substance Abuse and Mental Health Services Administration State Opioid Response grants to provide treatment, harm reduction, and recovery support services in all States and territories</t>
  </si>
  <si>
    <t>Administration for Children and Families</t>
  </si>
  <si>
    <t>Refugee and Entrant Assistance</t>
  </si>
  <si>
    <t xml:space="preserve">Time-limited cash and medical assistance and community-based services for Cuban and Haitian Entrants. Also unaccompanied minors. </t>
  </si>
  <si>
    <t>Childcare stabilization</t>
  </si>
  <si>
    <t>COVID - an additional year of child care stabilization funding to help keep child care providers afloat, mitigating the likelihood that providers will close or raise costs for families</t>
  </si>
  <si>
    <t>Low Income Home Energy Assistance Program (LIHEAP)</t>
  </si>
  <si>
    <t>grants to help cover home heating costs and prevent drastic service and benefit cuts compared to last year</t>
  </si>
  <si>
    <t>Dept of State</t>
  </si>
  <si>
    <t>NEW FUND: International Infrastructure Fund</t>
  </si>
  <si>
    <t>Countering China</t>
  </si>
  <si>
    <t>NEW FUND: Countering Russian Malign Actors in Africa Fund</t>
  </si>
  <si>
    <t>Diplomatic Programs (Border)</t>
  </si>
  <si>
    <t>Border specific</t>
  </si>
  <si>
    <t>Diplomatic Programs (Israel)</t>
  </si>
  <si>
    <t>Humanitarian - Israel</t>
  </si>
  <si>
    <t>Crisis response and relocation support at affected embassies</t>
  </si>
  <si>
    <t>Mission Israel and other affected posts through the Worldwide Security Protection allocation</t>
  </si>
  <si>
    <t>Emergencies in the Diplomatic and Consular Service</t>
  </si>
  <si>
    <t>Crisis in Israel. The request would allow for the United States to make and act upon contingency and emergency plans that include the relocation and repatriation of U.S. citizens from the region.</t>
  </si>
  <si>
    <t>Migration and Refugee Assistance</t>
  </si>
  <si>
    <t>Central American immigrant focused.</t>
  </si>
  <si>
    <t>$3,495,000,000 total requested. The Administration does not specify amounts intended in response to the conflict in Ukraine vs the conflict in Israel or "other vunerable populations and communities".</t>
  </si>
  <si>
    <t>Foreign Military Financing Program</t>
  </si>
  <si>
    <t>Asssistance for Israel</t>
  </si>
  <si>
    <t>China</t>
  </si>
  <si>
    <t>Countering China in the Indo-Pacific</t>
  </si>
  <si>
    <t>International Narcotics Control and Law Enforecement</t>
  </si>
  <si>
    <t>`</t>
  </si>
  <si>
    <t>Countries in the Middle East</t>
  </si>
  <si>
    <t>Peacekeeping Operations</t>
  </si>
  <si>
    <t>Department of Homeland Security</t>
  </si>
  <si>
    <t>Operations and Support</t>
  </si>
  <si>
    <t>Biometrics (border)</t>
  </si>
  <si>
    <t>U.S. Immigration and Customs Enforcement--Procurement, Construction, and Improvements</t>
  </si>
  <si>
    <t>This funding would be used to procure and operationalize the Homeland Advanced Recognition Technology (HART) System and the Automated Biometric Identification System</t>
  </si>
  <si>
    <t>Customs and Border Protection - Operations and Support</t>
  </si>
  <si>
    <t>Border operations; process and detention of immigrants; hire addnt agents; DoD reimbursement; transfers to FEMA for shelter services</t>
  </si>
  <si>
    <t>Customs and Border Protection -Procurement, Construction, and Improvements</t>
  </si>
  <si>
    <t>Border - procurement and deployment of additional non-intrusive inspection systems</t>
  </si>
  <si>
    <t>U.S. Immigration and Customs Enforcement - Operations and Support</t>
  </si>
  <si>
    <t>U.S. Citizenship and Immigration Services - Operations and Support</t>
  </si>
  <si>
    <t>Border - hire additional asylum officers, immigration services officers, and support staff to respond to an increase in defensive asylum workload and address the backlog in processing employment authorization and immigration benefit applications</t>
  </si>
  <si>
    <t>Research and Development</t>
  </si>
  <si>
    <t>Counter-fentanyl research</t>
  </si>
  <si>
    <t>International Finance Institute</t>
  </si>
  <si>
    <t>International Bank for Reconstruction and Development</t>
  </si>
  <si>
    <t>International Bank for Reconstruction and Development - Multidonor Trust Fund for Innovative Global Public Goods Solutions</t>
  </si>
  <si>
    <t>Department of Labor</t>
  </si>
  <si>
    <t>Wage and Hour Division - Salaries and Expenses</t>
  </si>
  <si>
    <t>Enforce child labor laws, especially southern border immigrants</t>
  </si>
  <si>
    <t>Solicitor's Office - Salaries and Expenses</t>
  </si>
  <si>
    <t>Enforce child labor laws and prosecute companies</t>
  </si>
  <si>
    <t>USAID</t>
  </si>
  <si>
    <t>Economic Support Fund</t>
  </si>
  <si>
    <t>USAID - central American immigrant focused</t>
  </si>
  <si>
    <t>FEMA</t>
  </si>
  <si>
    <t>Disaster Relief Fund</t>
  </si>
  <si>
    <t>Specific Disaster Needs</t>
  </si>
  <si>
    <t>Domestic Needs</t>
  </si>
  <si>
    <t>Funding for specific disaster recovery needs, including wildfires on Maui, the Guam typhoon, hurricanes in Florida and the southeastern United States, floods in California and Vermont, tornadoes in Mississippi and other natural disasters across the country</t>
  </si>
  <si>
    <t>Nonprofit Security Grant Program</t>
  </si>
  <si>
    <t>grants to nonprofit organizations, including synagogues, mosques, and other places of worship, that are at high risk of attack in order to strengthen facility security</t>
  </si>
  <si>
    <t>USDA</t>
  </si>
  <si>
    <t>Office of the Secretary</t>
  </si>
  <si>
    <t>support to farmers and ranchers with crop losses from natural disasters</t>
  </si>
  <si>
    <t>Food for Peace Title II Grants</t>
  </si>
  <si>
    <t>grants to respond to global emergency food needs using food commodities grown in the United States by U.S. farmers</t>
  </si>
  <si>
    <t>McGovern-Dole International Food for Education and Child Nutrition Program Grants</t>
  </si>
  <si>
    <t>to support school feeding and maternal and child nutrition projects across the globe</t>
  </si>
  <si>
    <t>Wildfire fighters pay (DOI and USDA)</t>
  </si>
  <si>
    <t>Funding to implement permanent, comprehensive pay reform for wildland firefighters through the end of the fiscal year. Without congressional action, our nation’s heroic Federal wildland firefighters will face a pay cliff starting as soon as November, with salaries being cut by $20,000 or, in some cases, as much as 50% of base pay.</t>
  </si>
  <si>
    <t>Dept of Housing and Urban Development</t>
  </si>
  <si>
    <t>to address housing and infrastructure needs caused by major disasters</t>
  </si>
  <si>
    <t>Dept of Transportation</t>
  </si>
  <si>
    <t>to repair Federal highways and roads damaged in disasters</t>
  </si>
  <si>
    <t>Dept of Education</t>
  </si>
  <si>
    <t>for schools impacted by disasters nationwide</t>
  </si>
  <si>
    <t xml:space="preserve">SBA </t>
  </si>
  <si>
    <t>Disaster Loans</t>
  </si>
  <si>
    <t>disaster loans</t>
  </si>
  <si>
    <t>Federal Communications Commission</t>
  </si>
  <si>
    <t>Affordable Connectivity Program</t>
  </si>
  <si>
    <t>to extend free and discounted high-Connectivity speed internet through the Affordable Program
Connectivity Program for tens of millions of low-income households through December 2024</t>
  </si>
  <si>
    <t>FCC program</t>
  </si>
  <si>
    <t>FCC to reimburse communications providers for the ongoing removal of insecure equipment and software from U.S. communications infrastructure</t>
  </si>
  <si>
    <t>Dept of Energy</t>
  </si>
  <si>
    <t>to improve long-term, domestic enrichment capabilities for low-enriched uranium and high-assay low-enriched uranium</t>
  </si>
  <si>
    <t>Appropriates unobligated balances from IIJA - Division J - Nuclear Energy for at least two competitive awards; acquisition and distribution of low-enriched uranium (LEU) and high-assay low-enriched uranium (HALEU) - $2.75 billion (does not count as new money)</t>
  </si>
  <si>
    <t>Strategic Petroleum Reserve</t>
  </si>
  <si>
    <t>capital improvements to the Strategic Petroleum Reserve to better position it to combat global oil supply disruptions</t>
  </si>
  <si>
    <t>Science</t>
  </si>
  <si>
    <t>DOE to mitigate domestic vulnerabilities and enhance U.S. competitiveness in the global market for isotopes</t>
  </si>
  <si>
    <t>Non-Ukraine related</t>
  </si>
  <si>
    <t>Dept of Defense</t>
  </si>
  <si>
    <t>MILITARY PERSONNEL, ARMY</t>
  </si>
  <si>
    <t>MILITARY PERSONNEL, NAVY</t>
  </si>
  <si>
    <t>MILITARY PERSONNEL, MARINE CORPS</t>
  </si>
  <si>
    <t>MILITARY PERSONNEL, AIR FORCE</t>
  </si>
  <si>
    <t>MILITARY PERSONNEL, SPACE FORCE</t>
  </si>
  <si>
    <t>OPERATION AND MAINTENANCE, ARMY</t>
  </si>
  <si>
    <t>OPERATION AND MAINTENANCE, MARINE CORPS</t>
  </si>
  <si>
    <t>OPERATION AND MAINTENANCE, AIR FORCE</t>
  </si>
  <si>
    <t>OPERATION AND MAINTENANCE, SPACE FORCE</t>
  </si>
  <si>
    <t>OPERATION AND MAINTENANCE, DEFENSE-WIDE</t>
  </si>
  <si>
    <t>AIRCRAFT PROCUREMENT, AIR FORCE</t>
  </si>
  <si>
    <t>MISSILE PROCUREMENT, ARMY</t>
  </si>
  <si>
    <t>MISSILE PROCUREMENT, Air Force</t>
  </si>
  <si>
    <t>PROCUREMENT OF WEAPONS AND TRACKED COMBAT VEHICLES, ARMY</t>
  </si>
  <si>
    <t>PROCUREMENT OF AMMUNITION, ARMY</t>
  </si>
  <si>
    <t>Weapons Procurement, Navy</t>
  </si>
  <si>
    <t>Procurement of Ammunition, Navy and Marine Corps</t>
  </si>
  <si>
    <t xml:space="preserve">Procurement, Marine Corps </t>
  </si>
  <si>
    <t>OTHER PROCUREMENT, ARMY</t>
  </si>
  <si>
    <t>OTHER PROCUREMENT, NAVY</t>
  </si>
  <si>
    <t>OTHER PROCUREMENT, AIR FORCE</t>
  </si>
  <si>
    <t>PROCUREMENT, DEFENSE-WIDE</t>
  </si>
  <si>
    <t>DEFENSE PRODUCTION ACT PURCHASES</t>
  </si>
  <si>
    <t>RESEARCH, DEVELOPMENT, TEST AND EVALUATION, ARMY</t>
  </si>
  <si>
    <t>RESEARCH, DEVELOPMENT, TEST AND EVALUATION, NAVY</t>
  </si>
  <si>
    <t>RESEARCH, DEVELOPMENT, TEST AND EVALUATION, AIR FORCE</t>
  </si>
  <si>
    <t>RESEARCH, DEVELOPMENT, TEST AND EVALUATION, DEFENSE-WIDE</t>
  </si>
  <si>
    <t>OFFICE OF THE INSPECTOR GENERAL</t>
  </si>
  <si>
    <t>INTELLIGENCE COMMUNITY MANAGEMENT ACCOUNT</t>
  </si>
  <si>
    <t>DEFENSE WORKING CAPITAL FUNDS</t>
  </si>
  <si>
    <t>O&amp;M, DEFENSE-WIDE TO REPLENISH STOCKS</t>
  </si>
  <si>
    <t>DEFENSE HEALTH PROGRAM</t>
  </si>
  <si>
    <t>Non-DoD Ukraine related</t>
  </si>
  <si>
    <t>Dept. Health and Human Services: Administration for Children &amp; Families</t>
  </si>
  <si>
    <t>Dept Health &amp; Human Services: Centers for Disease Control and Prevention</t>
  </si>
  <si>
    <t>CDC-Wide Activities and Program Support</t>
  </si>
  <si>
    <t>Defense Nuclear Nonproliferation</t>
  </si>
  <si>
    <t>Departmental Administration</t>
  </si>
  <si>
    <t>Nuclear Energy</t>
  </si>
  <si>
    <t>Energy Security and Infrastructure Modernization Fund</t>
  </si>
  <si>
    <t>National Nuclear Security Administration Federal Salaries &amp; Expenses</t>
  </si>
  <si>
    <t>Diplomatic Programs</t>
  </si>
  <si>
    <t>Capital Investment Fund</t>
  </si>
  <si>
    <t>Office of the Inspector General</t>
  </si>
  <si>
    <t>Global Health Programs</t>
  </si>
  <si>
    <t>Embassy Security, Construction, and Maintenance</t>
  </si>
  <si>
    <t>Nonproliferation, Anti-Terrorism, Demining and Related Programs</t>
  </si>
  <si>
    <t>BILATERAL ECONOMIC ASSISTANCE</t>
  </si>
  <si>
    <t>International Disaster Assistance</t>
  </si>
  <si>
    <t>Transition Initiatives</t>
  </si>
  <si>
    <t>Asst for Europe, Eurasia and Central Asia</t>
  </si>
  <si>
    <t>Contribution to the International Development Association</t>
  </si>
  <si>
    <t>Operating Expenses</t>
  </si>
  <si>
    <t>Both Israel and Ukraine</t>
  </si>
  <si>
    <t>Office of Inspector General</t>
  </si>
  <si>
    <t>Non-Department of Defense</t>
  </si>
  <si>
    <t>Notes related to spending bills</t>
  </si>
  <si>
    <t>Notes related to 
Administration's Requests</t>
  </si>
  <si>
    <t>Countering China. Included in the August supplemental request, dropped in October. The Administration sought $1 billion to pursue infrastructure projects around the world. Projects for consideration could include: critical mineral mining and processing; fiber, mobile and wireless networks; subsea cables, landing stations, and data centers; and ports and railroads.</t>
  </si>
  <si>
    <t xml:space="preserve">Countering Russia (Africa). Not included in October request. In August the administration sought $200 million to a new account established in the Department of State. Funding could be used by State or USAID to bolster and professionalize secuirty agencies to protect the democratic process. </t>
  </si>
  <si>
    <t>Russia</t>
  </si>
  <si>
    <t>Natural Disaster Ongoing Response and Recovery</t>
  </si>
  <si>
    <t xml:space="preserve">$11,775,000,000 for Ukraine
$50,000,000 to prevent and respond to food insecurity
</t>
  </si>
  <si>
    <t>Total Non-DoD Ukraine related</t>
  </si>
  <si>
    <t>H.R. 815 National Security and Border Act, 2024 (Senate, introduced 2/42024)</t>
  </si>
  <si>
    <t>Not specific to one conflict.</t>
  </si>
  <si>
    <t xml:space="preserve">Does not specifiy amounts per conflict. </t>
  </si>
  <si>
    <t>Change from December to February bills</t>
  </si>
  <si>
    <t xml:space="preserve">*$13,772,460,000  for Ukraine Security Assistance Initiative
*$13,414,432,000 is to replace articles delivered to Ukraine from DoD stocks, reimbursement for training and defense services.
*$743,888,000 unspecified </t>
  </si>
  <si>
    <t xml:space="preserve">$13,500,000,000 for Ukraine Security Assistance Initiative
$13,414,432,000 is to replace articles delivered to Ukraine from DoD stocks, reimbursement for training and defense services.
$743,888,000 unspecified 
</t>
  </si>
  <si>
    <t xml:space="preserve">No specific confilt mentioned. Admin had requested $198.6 million in the Israel portion of their request. According to the Senate, the additional $132,600,000 is to enhance the U.S. industrial base capacity for cruise missiles. </t>
  </si>
  <si>
    <t xml:space="preserve">Total Depart of Defense </t>
  </si>
  <si>
    <t>Notes for February Bill</t>
  </si>
  <si>
    <t>Notes for December Bill</t>
  </si>
  <si>
    <t>Available for both Ukraine and Israel</t>
  </si>
  <si>
    <t>$7,849,000,000 for Ukraine
$50,000,000 to prevent and respond to food insecurity</t>
  </si>
  <si>
    <t>$3 million added for oversight of Gaza aid.</t>
  </si>
  <si>
    <t>$7 million added for oversight of Gaza aid</t>
  </si>
  <si>
    <t>H.R. 815 National Security and Border Act, 2024 (Senate, introduced 2/4/2024)</t>
  </si>
  <si>
    <t xml:space="preserve"> is for reimbursement for training and defense services, or to replace articles delivered to Taiwan or from other countries in assistance to Taiwan. </t>
  </si>
  <si>
    <t>Columbia Class submarine (AP) - $1,955,000,000
Virginia Class Submarine (AP) - $200,000,000</t>
  </si>
  <si>
    <t>Unfunded Priorities Indo-Pacific Command</t>
  </si>
  <si>
    <t xml:space="preserve">Defense Working Capital </t>
  </si>
  <si>
    <t>Shifted to Producrement, Defense-Wide</t>
  </si>
  <si>
    <t>New addin February. To support U.S. operations in the U.S. CENTRAL COMMAND area of operations, and to replace combat expenditures for weapons in the Red Sea.</t>
  </si>
  <si>
    <t>New add in February. To remain available until September 30, 2024, for transfer to operation and maintenance accounts, procurement accounts, and research, development, test and evaluation accounts,</t>
  </si>
  <si>
    <t xml:space="preserve">New add in February bill. </t>
  </si>
  <si>
    <t>H.R. 6126 Israel Security Supplemental Appropriations Act, 2024 (House, 11/3/2023)</t>
  </si>
  <si>
    <t>$404,000,000 for new Immigration Judge Teams
$36,000,000 grants to provide direct legal representation</t>
  </si>
  <si>
    <t>For Joint Task Force Alpha</t>
  </si>
  <si>
    <t>U.S. Marshals Service - Federal Prisoner Detention</t>
  </si>
  <si>
    <t>For carrying out section 235(c)(5)(B) of the William Wilberforce Trafficking Victims Protection Reauthorization Act of 2008</t>
  </si>
  <si>
    <t>to address humanitarian needs in the Western Hemisphere</t>
  </si>
  <si>
    <t>To counter the flow of fentanyl, fentanyl precursors, and other synthetic drugs into the United States</t>
  </si>
  <si>
    <t>*$3,230,648,000 for increased custodial detention capacity
*$2,548,401,000 for increased removal flights and related activitiies including short-term staging facilities
*$534,682,000 for hiring U.S. Immigration and Customs Enforcement personnel
*1,287,102,000 shall be for increased enrollment capabilities and related activities within the Alternatives to Detention program</t>
  </si>
  <si>
    <t>*$424,500,000 acquisition and deployment of non-intrusive inspection technology
*$260,000,000 for acquisition and deployment of border security technology ($170 million for autonomous surveillance towers; $47.5 million for mobile surveillance capabilities including obsolete equipment replacement, counter-UAS, and small unmanned aerial systems; $25 million for subterranean detection capabilities; $7.5 million for seamless integrated communications to extend connectivity for Border Patrol agents; and $10,000,000 for the acquisition of data from long duration unmanned surface vehicles in support of maritime border security.)
*$74,000,000 for acquisition and deployment of air assets</t>
  </si>
  <si>
    <t>*$3,860,363,000 shall be for operational requirements relating to migration surges along the southwest border, counter-fentanyl activities, necessary expenses at ports of entry, reimbursement to the Department of Defense for border operations support, and other related expenses
*$584,116,000 for hiring U.S. Customs and Border Protection Personnel
*$139,000,000 for overtime costs of the U.S. Border Control
*$25,000,000 for familial DNA testing
*$1,400,000,000 transferred to FEMA-Federal Assistance to support sheltering and related activities provided by non-Federal entitites</t>
  </si>
  <si>
    <t>*$3,383,262,000 for hiring and associated costs
*$112,580,000 for nonpersonnel operations, including transcription services
*$500,000,000 for facilities</t>
  </si>
  <si>
    <t>Federal Law Enforcement Training Centers - Operations and Support</t>
  </si>
  <si>
    <t>Federal Law Enforcement Training Centers - Procurement, Construction, and Improvements</t>
  </si>
  <si>
    <t>$49,603,000 for training related expenses, to include instructors, tuition, and overhead costs
*$1,100,000 for  mission support activities and facility maintenance</t>
  </si>
  <si>
    <t>for existing facilities</t>
  </si>
  <si>
    <t>Federal Assistance</t>
  </si>
  <si>
    <t>$390 for grants and $10 million for administration</t>
  </si>
  <si>
    <t>For Operation Stonegarden
At least 25 percent is for states not along the southern border</t>
  </si>
  <si>
    <t>*$230,000,000 to increase foreign country capacity to accept and integrate returned and removed individuals
*$185,000,000 to reduce irregular migration within the Western Hemisphere</t>
  </si>
  <si>
    <t xml:space="preserve">*$4,000,000,000 transferred to the government of Israel for the procurement of the Iron Dome Defense System capabilities and David’s Sling defense systems to counter short-range rocket threats.
*$1,2000,000,000 for the development of the Iron Beam defense system to counter short-range rocket threats
*December version provided $1.2 billion for the Iron Beam defense system in Defense-wide  RDT&amp;E account </t>
  </si>
  <si>
    <t>$3.495 billion appropriated with no specificity as to amonts for the conflicts in Ukraine and Israel.</t>
  </si>
  <si>
    <t>U.S. Submarine Industrial Base</t>
  </si>
  <si>
    <t>Ukraine (Defense)</t>
  </si>
  <si>
    <t>Ukraine (Non-Defense)</t>
  </si>
  <si>
    <t>Non-Ukraine (Defense)</t>
  </si>
  <si>
    <t>Non-Ukraine (Non-Defense)</t>
  </si>
  <si>
    <t>Total Defense</t>
  </si>
  <si>
    <t>Total Non-Defense</t>
  </si>
  <si>
    <t>Inspector General</t>
  </si>
  <si>
    <t>$7 million added for oversight of Gaza aid.</t>
  </si>
  <si>
    <t>For oversight of Gaza funds.</t>
  </si>
  <si>
    <t>Border Spending removed February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</si>
</sst>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quot;$&quot;#,##0.00"/>
  </numFmts>
  <fonts count="7"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1"/>
      <color rgb="FF333333"/>
      <name val="Calibri"/>
      <family val="2"/>
      <scheme val="minor"/>
    </font>
    <font>
      <sz val="12"/>
      <color theme="1"/>
      <name val="Calibri"/>
      <family val="2"/>
      <scheme val="minor"/>
    </font>
  </fonts>
  <fills count="11">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4" fillId="0" borderId="0" applyFont="0" applyFill="0" applyBorder="0" applyAlignment="0" applyProtection="0"/>
    <xf numFmtId="44" fontId="4" fillId="0" borderId="0" applyFont="0" applyFill="0" applyBorder="0" applyAlignment="0" applyProtection="0"/>
  </cellStyleXfs>
  <cellXfs count="140">
    <xf numFmtId="0" fontId="0" fillId="0" borderId="0" xfId="0"/>
    <xf numFmtId="49" fontId="1" fillId="0" borderId="0" xfId="0" applyNumberFormat="1" applyFont="1" applyAlignment="1">
      <alignment horizontal="center" vertical="center" wrapText="1"/>
    </xf>
    <xf numFmtId="0" fontId="1"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0" fillId="0" borderId="4" xfId="0" applyBorder="1" applyAlignment="1">
      <alignment horizontal="left" vertical="center" wrapText="1"/>
    </xf>
    <xf numFmtId="0" fontId="1" fillId="0" borderId="6" xfId="0" applyFont="1" applyBorder="1" applyAlignment="1">
      <alignment horizontal="left" vertical="center" wrapText="1"/>
    </xf>
    <xf numFmtId="0" fontId="0" fillId="3" borderId="0" xfId="0" applyFill="1" applyAlignment="1">
      <alignment horizontal="left" vertical="center" wrapText="1"/>
    </xf>
    <xf numFmtId="0" fontId="0" fillId="0" borderId="0" xfId="0" applyAlignment="1">
      <alignment horizontal="left" vertical="center" wrapText="1"/>
    </xf>
    <xf numFmtId="0" fontId="1" fillId="3" borderId="4" xfId="0" applyFont="1" applyFill="1" applyBorder="1" applyAlignment="1">
      <alignment horizontal="left" vertical="center" wrapText="1"/>
    </xf>
    <xf numFmtId="0" fontId="0" fillId="0" borderId="0" xfId="0" applyAlignment="1">
      <alignment wrapText="1"/>
    </xf>
    <xf numFmtId="0" fontId="1" fillId="0" borderId="1" xfId="0" applyFont="1" applyBorder="1" applyAlignment="1">
      <alignment horizontal="left" vertical="center" wrapText="1"/>
    </xf>
    <xf numFmtId="0" fontId="0" fillId="0" borderId="2" xfId="0"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164" fontId="0" fillId="0" borderId="0" xfId="0" applyNumberFormat="1" applyAlignment="1">
      <alignment horizontal="center" vertical="center" wrapText="1"/>
    </xf>
    <xf numFmtId="164" fontId="1" fillId="0" borderId="0" xfId="0" applyNumberFormat="1" applyFont="1" applyAlignment="1">
      <alignment horizontal="center" vertical="center" wrapText="1"/>
    </xf>
    <xf numFmtId="0" fontId="0" fillId="0" borderId="0" xfId="0" applyAlignment="1">
      <alignment horizontal="center" vertical="center" wrapText="1"/>
    </xf>
    <xf numFmtId="9" fontId="0" fillId="0" borderId="0" xfId="1" applyFont="1" applyAlignment="1">
      <alignment horizontal="center" vertical="center" wrapText="1"/>
    </xf>
    <xf numFmtId="9" fontId="0" fillId="0" borderId="0" xfId="1" applyFont="1" applyBorder="1" applyAlignment="1">
      <alignment horizontal="center" vertical="center" wrapText="1"/>
    </xf>
    <xf numFmtId="0" fontId="0" fillId="2" borderId="9" xfId="0" applyFill="1" applyBorder="1" applyAlignment="1">
      <alignment horizontal="left" vertical="center" wrapText="1"/>
    </xf>
    <xf numFmtId="6" fontId="0" fillId="0" borderId="9" xfId="0" applyNumberFormat="1" applyBorder="1" applyAlignment="1">
      <alignment horizontal="center" vertical="center" wrapText="1"/>
    </xf>
    <xf numFmtId="164" fontId="0" fillId="0" borderId="9" xfId="0" applyNumberFormat="1" applyBorder="1" applyAlignment="1">
      <alignment horizontal="center" vertical="center" wrapText="1"/>
    </xf>
    <xf numFmtId="0" fontId="0" fillId="0" borderId="9" xfId="0" applyBorder="1" applyAlignment="1">
      <alignment horizontal="center" vertical="center" wrapText="1"/>
    </xf>
    <xf numFmtId="0" fontId="0" fillId="2" borderId="9" xfId="0" applyFill="1" applyBorder="1" applyAlignment="1">
      <alignment wrapText="1"/>
    </xf>
    <xf numFmtId="0" fontId="2" fillId="2" borderId="9" xfId="0" applyFont="1" applyFill="1" applyBorder="1" applyAlignment="1">
      <alignment horizontal="left" vertical="center" wrapText="1"/>
    </xf>
    <xf numFmtId="164" fontId="2" fillId="5" borderId="9" xfId="0" applyNumberFormat="1" applyFont="1" applyFill="1" applyBorder="1" applyAlignment="1">
      <alignment horizontal="center" vertical="center" wrapText="1"/>
    </xf>
    <xf numFmtId="0" fontId="3" fillId="0" borderId="0" xfId="0" applyFont="1" applyAlignment="1">
      <alignment vertical="center" wrapText="1"/>
    </xf>
    <xf numFmtId="6" fontId="0" fillId="0" borderId="0" xfId="0" applyNumberFormat="1" applyAlignment="1">
      <alignment horizontal="center" vertical="center" wrapText="1"/>
    </xf>
    <xf numFmtId="0" fontId="0" fillId="0" borderId="5" xfId="0" applyBorder="1" applyAlignment="1">
      <alignment wrapText="1"/>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0" fillId="0" borderId="3" xfId="0" applyBorder="1" applyAlignment="1">
      <alignment wrapText="1"/>
    </xf>
    <xf numFmtId="0" fontId="0" fillId="3" borderId="0" xfId="0" applyFill="1" applyAlignment="1">
      <alignment horizontal="center" vertical="center" wrapText="1"/>
    </xf>
    <xf numFmtId="164" fontId="0" fillId="3" borderId="0" xfId="0" applyNumberFormat="1" applyFill="1" applyAlignment="1">
      <alignment horizontal="center" vertical="center" wrapText="1"/>
    </xf>
    <xf numFmtId="6" fontId="0" fillId="3" borderId="0" xfId="0" applyNumberFormat="1" applyFill="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vertical="center" wrapText="1"/>
    </xf>
    <xf numFmtId="164" fontId="1" fillId="0" borderId="0" xfId="0" applyNumberFormat="1" applyFont="1" applyAlignment="1">
      <alignment wrapText="1"/>
    </xf>
    <xf numFmtId="164" fontId="0" fillId="0" borderId="0" xfId="2" applyNumberFormat="1" applyFont="1" applyAlignment="1">
      <alignment wrapText="1"/>
    </xf>
    <xf numFmtId="9" fontId="0" fillId="0" borderId="0" xfId="1" applyFont="1" applyFill="1" applyAlignment="1">
      <alignment horizontal="center" vertical="center" wrapText="1"/>
    </xf>
    <xf numFmtId="9" fontId="0" fillId="0" borderId="7" xfId="1" applyFont="1" applyFill="1" applyBorder="1" applyAlignment="1">
      <alignment horizontal="center" vertical="center" wrapText="1"/>
    </xf>
    <xf numFmtId="0" fontId="0" fillId="0" borderId="9" xfId="0" applyBorder="1" applyAlignment="1">
      <alignment horizontal="left" vertical="center" wrapText="1"/>
    </xf>
    <xf numFmtId="9" fontId="0" fillId="0" borderId="0" xfId="1" applyFont="1" applyFill="1" applyBorder="1" applyAlignment="1">
      <alignment horizontal="center" vertical="center" wrapText="1"/>
    </xf>
    <xf numFmtId="0" fontId="0" fillId="7" borderId="9" xfId="0" applyFill="1" applyBorder="1" applyAlignment="1">
      <alignment horizontal="left" vertical="center" wrapText="1"/>
    </xf>
    <xf numFmtId="9" fontId="0" fillId="0" borderId="4" xfId="1" applyFont="1" applyBorder="1" applyAlignment="1">
      <alignment horizontal="center" vertical="center" wrapText="1"/>
    </xf>
    <xf numFmtId="0" fontId="0" fillId="3" borderId="5" xfId="0" applyFill="1" applyBorder="1" applyAlignment="1">
      <alignment wrapText="1"/>
    </xf>
    <xf numFmtId="6" fontId="1" fillId="0" borderId="0" xfId="0" applyNumberFormat="1" applyFont="1" applyAlignment="1">
      <alignment horizontal="center" vertical="center" wrapText="1"/>
    </xf>
    <xf numFmtId="0" fontId="0" fillId="0" borderId="0" xfId="0" applyAlignment="1">
      <alignment horizontal="center" wrapText="1"/>
    </xf>
    <xf numFmtId="0" fontId="0" fillId="0" borderId="9" xfId="0" applyBorder="1" applyAlignment="1">
      <alignment wrapText="1"/>
    </xf>
    <xf numFmtId="6" fontId="0" fillId="0" borderId="9" xfId="0" applyNumberFormat="1" applyBorder="1" applyAlignment="1">
      <alignment wrapText="1"/>
    </xf>
    <xf numFmtId="0" fontId="0" fillId="0" borderId="9" xfId="0" applyBorder="1" applyAlignment="1">
      <alignment horizontal="center" wrapText="1"/>
    </xf>
    <xf numFmtId="6" fontId="0" fillId="0" borderId="9" xfId="0" applyNumberFormat="1" applyBorder="1" applyAlignment="1">
      <alignment horizontal="center" wrapText="1"/>
    </xf>
    <xf numFmtId="6" fontId="1" fillId="0" borderId="9" xfId="0" applyNumberFormat="1" applyFont="1" applyBorder="1" applyAlignment="1">
      <alignment wrapText="1"/>
    </xf>
    <xf numFmtId="164" fontId="1" fillId="0" borderId="9" xfId="0" applyNumberFormat="1" applyFont="1" applyBorder="1" applyAlignment="1">
      <alignment wrapText="1"/>
    </xf>
    <xf numFmtId="6" fontId="1" fillId="0" borderId="9" xfId="0" applyNumberFormat="1" applyFont="1" applyBorder="1" applyAlignment="1">
      <alignment horizontal="center" vertical="center" wrapText="1"/>
    </xf>
    <xf numFmtId="6" fontId="1" fillId="6" borderId="9" xfId="0" applyNumberFormat="1" applyFont="1" applyFill="1" applyBorder="1" applyAlignment="1">
      <alignment horizontal="center" vertical="center" wrapText="1"/>
    </xf>
    <xf numFmtId="164" fontId="0" fillId="0" borderId="9" xfId="0" applyNumberFormat="1" applyBorder="1" applyAlignment="1">
      <alignment horizontal="center" vertical="center"/>
    </xf>
    <xf numFmtId="0" fontId="0" fillId="0" borderId="2" xfId="0" applyBorder="1" applyAlignment="1">
      <alignment wrapText="1"/>
    </xf>
    <xf numFmtId="0" fontId="0" fillId="3" borderId="0" xfId="0" applyFill="1" applyAlignment="1">
      <alignment wrapText="1"/>
    </xf>
    <xf numFmtId="164" fontId="0" fillId="3" borderId="0" xfId="0" applyNumberFormat="1" applyFill="1" applyAlignment="1">
      <alignment horizontal="left" vertical="top" wrapText="1"/>
    </xf>
    <xf numFmtId="6" fontId="0" fillId="3" borderId="5" xfId="0" applyNumberFormat="1" applyFill="1" applyBorder="1" applyAlignment="1">
      <alignment wrapText="1"/>
    </xf>
    <xf numFmtId="164" fontId="0" fillId="0" borderId="2" xfId="0" applyNumberFormat="1" applyBorder="1" applyAlignment="1">
      <alignment horizontal="center" wrapText="1"/>
    </xf>
    <xf numFmtId="164" fontId="0" fillId="3" borderId="0" xfId="0" applyNumberFormat="1" applyFill="1" applyAlignment="1">
      <alignment horizontal="center" wrapText="1"/>
    </xf>
    <xf numFmtId="164" fontId="0" fillId="0" borderId="0" xfId="0" applyNumberFormat="1" applyAlignment="1">
      <alignment horizontal="center" wrapText="1"/>
    </xf>
    <xf numFmtId="164" fontId="1" fillId="3" borderId="0" xfId="0" applyNumberFormat="1" applyFont="1" applyFill="1" applyAlignment="1">
      <alignment horizontal="center" vertical="center" wrapText="1"/>
    </xf>
    <xf numFmtId="0" fontId="2" fillId="5" borderId="7" xfId="0" applyFont="1" applyFill="1" applyBorder="1" applyAlignment="1">
      <alignment horizontal="left" vertical="center" wrapText="1"/>
    </xf>
    <xf numFmtId="6" fontId="2" fillId="5" borderId="7" xfId="0" applyNumberFormat="1" applyFont="1" applyFill="1" applyBorder="1" applyAlignment="1">
      <alignment horizontal="center" vertical="center" wrapText="1"/>
    </xf>
    <xf numFmtId="164" fontId="2" fillId="5" borderId="7" xfId="2" applyNumberFormat="1" applyFont="1" applyFill="1" applyBorder="1" applyAlignment="1">
      <alignment horizontal="center" vertical="center" wrapText="1"/>
    </xf>
    <xf numFmtId="6" fontId="0" fillId="5" borderId="8" xfId="0" applyNumberFormat="1" applyFill="1" applyBorder="1" applyAlignment="1">
      <alignment horizontal="center" vertical="center" wrapText="1"/>
    </xf>
    <xf numFmtId="6" fontId="0" fillId="5" borderId="0" xfId="0" applyNumberFormat="1" applyFill="1" applyAlignment="1">
      <alignment horizontal="center" vertical="center" wrapText="1"/>
    </xf>
    <xf numFmtId="0" fontId="2" fillId="6" borderId="7" xfId="0" applyFont="1" applyFill="1" applyBorder="1" applyAlignment="1">
      <alignment horizontal="left" vertical="center" wrapText="1"/>
    </xf>
    <xf numFmtId="164" fontId="1" fillId="6" borderId="7" xfId="2" applyNumberFormat="1" applyFont="1" applyFill="1" applyBorder="1" applyAlignment="1">
      <alignment horizontal="center" vertical="center" wrapText="1"/>
    </xf>
    <xf numFmtId="164" fontId="1" fillId="6" borderId="9" xfId="0" applyNumberFormat="1" applyFont="1" applyFill="1" applyBorder="1" applyAlignment="1">
      <alignment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9" fontId="1" fillId="0" borderId="2" xfId="1" applyFont="1" applyBorder="1" applyAlignment="1">
      <alignment horizontal="center" vertical="center" wrapText="1"/>
    </xf>
    <xf numFmtId="0" fontId="1" fillId="0" borderId="3" xfId="0" applyFont="1" applyBorder="1" applyAlignment="1">
      <alignment horizontal="center" vertical="center" wrapText="1"/>
    </xf>
    <xf numFmtId="6" fontId="1" fillId="4" borderId="7" xfId="0" applyNumberFormat="1" applyFont="1" applyFill="1" applyBorder="1" applyAlignment="1">
      <alignment horizontal="center" vertical="center" wrapText="1"/>
    </xf>
    <xf numFmtId="6" fontId="5" fillId="0" borderId="0" xfId="0" applyNumberFormat="1" applyFont="1" applyAlignment="1">
      <alignment horizontal="center"/>
    </xf>
    <xf numFmtId="0" fontId="1" fillId="0" borderId="11" xfId="0" applyFont="1" applyBorder="1" applyAlignment="1">
      <alignment vertical="center" wrapText="1"/>
    </xf>
    <xf numFmtId="0" fontId="1" fillId="0" borderId="11" xfId="0" applyFont="1" applyBorder="1" applyAlignment="1">
      <alignment horizontal="left" vertical="center" wrapText="1"/>
    </xf>
    <xf numFmtId="6" fontId="1" fillId="6" borderId="7" xfId="0" applyNumberFormat="1" applyFont="1" applyFill="1" applyBorder="1" applyAlignment="1">
      <alignment horizontal="center" vertical="center" wrapText="1"/>
    </xf>
    <xf numFmtId="9" fontId="0" fillId="0" borderId="1" xfId="1" applyFont="1" applyFill="1" applyBorder="1" applyAlignment="1">
      <alignment horizontal="center" vertical="center" wrapText="1"/>
    </xf>
    <xf numFmtId="6" fontId="1" fillId="0" borderId="0" xfId="0" applyNumberFormat="1" applyFont="1" applyAlignment="1">
      <alignment wrapText="1"/>
    </xf>
    <xf numFmtId="0" fontId="1" fillId="0" borderId="0" xfId="0" applyFont="1" applyAlignment="1">
      <alignment wrapText="1"/>
    </xf>
    <xf numFmtId="0" fontId="0" fillId="0" borderId="1" xfId="0" applyBorder="1" applyAlignment="1">
      <alignment vertical="center" wrapText="1"/>
    </xf>
    <xf numFmtId="6" fontId="0" fillId="0" borderId="2" xfId="0" applyNumberFormat="1" applyBorder="1" applyAlignment="1">
      <alignment horizontal="center" vertical="center" wrapText="1"/>
    </xf>
    <xf numFmtId="0" fontId="0" fillId="0" borderId="3" xfId="0" applyBorder="1" applyAlignment="1">
      <alignment vertical="center" wrapText="1"/>
    </xf>
    <xf numFmtId="0" fontId="0" fillId="0" borderId="11" xfId="0"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11" xfId="0" applyBorder="1" applyAlignment="1">
      <alignment wrapText="1"/>
    </xf>
    <xf numFmtId="6" fontId="0" fillId="0" borderId="5" xfId="0" applyNumberFormat="1"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4" borderId="8" xfId="0" applyFill="1" applyBorder="1" applyAlignment="1">
      <alignment vertical="center" wrapText="1"/>
    </xf>
    <xf numFmtId="0" fontId="0" fillId="0" borderId="10" xfId="0" applyBorder="1" applyAlignment="1">
      <alignment horizontal="left" vertical="center" wrapText="1"/>
    </xf>
    <xf numFmtId="0" fontId="0" fillId="2" borderId="0" xfId="0" applyFill="1" applyAlignment="1">
      <alignment horizontal="left" vertical="center" wrapText="1"/>
    </xf>
    <xf numFmtId="164" fontId="0" fillId="0" borderId="3" xfId="0" applyNumberFormat="1" applyBorder="1" applyAlignment="1">
      <alignment vertical="center" wrapText="1"/>
    </xf>
    <xf numFmtId="164" fontId="0" fillId="0" borderId="5" xfId="0" applyNumberFormat="1" applyBorder="1" applyAlignment="1">
      <alignment vertical="center" wrapText="1"/>
    </xf>
    <xf numFmtId="0" fontId="0" fillId="0" borderId="5" xfId="0" applyBorder="1" applyAlignment="1">
      <alignment horizontal="left" vertical="center" wrapText="1"/>
    </xf>
    <xf numFmtId="164" fontId="0" fillId="0" borderId="0" xfId="0" applyNumberFormat="1" applyAlignment="1">
      <alignment vertical="center" wrapText="1"/>
    </xf>
    <xf numFmtId="6" fontId="0" fillId="8" borderId="0" xfId="0" applyNumberFormat="1" applyFill="1" applyAlignment="1">
      <alignment horizontal="center" vertical="center" wrapText="1"/>
    </xf>
    <xf numFmtId="164" fontId="0" fillId="0" borderId="5" xfId="0" applyNumberFormat="1" applyBorder="1" applyAlignment="1">
      <alignment horizontal="left" vertical="center" wrapText="1"/>
    </xf>
    <xf numFmtId="165" fontId="0" fillId="0" borderId="0" xfId="0" applyNumberFormat="1" applyAlignment="1">
      <alignment horizontal="center" vertical="center" wrapText="1"/>
    </xf>
    <xf numFmtId="164" fontId="0" fillId="0" borderId="0" xfId="0" applyNumberFormat="1" applyAlignment="1">
      <alignment horizontal="right" vertical="center" wrapText="1"/>
    </xf>
    <xf numFmtId="0" fontId="0" fillId="6" borderId="5" xfId="0" applyFill="1" applyBorder="1" applyAlignment="1">
      <alignment wrapText="1"/>
    </xf>
    <xf numFmtId="0" fontId="5" fillId="0" borderId="4" xfId="0" applyFont="1" applyBorder="1"/>
    <xf numFmtId="164" fontId="1" fillId="6" borderId="7" xfId="0" applyNumberFormat="1" applyFont="1" applyFill="1" applyBorder="1" applyAlignment="1">
      <alignment horizontal="center" vertical="center" wrapText="1"/>
    </xf>
    <xf numFmtId="164" fontId="1" fillId="4" borderId="7" xfId="0" applyNumberFormat="1" applyFont="1" applyFill="1" applyBorder="1" applyAlignment="1">
      <alignment horizontal="center" vertical="center" wrapText="1"/>
    </xf>
    <xf numFmtId="0" fontId="1" fillId="4" borderId="7" xfId="0" applyFont="1" applyFill="1" applyBorder="1" applyAlignment="1">
      <alignment vertical="center" wrapText="1"/>
    </xf>
    <xf numFmtId="164" fontId="0" fillId="0" borderId="0" xfId="0" applyNumberFormat="1"/>
    <xf numFmtId="0" fontId="0" fillId="0" borderId="0" xfId="0" applyAlignment="1">
      <alignment horizontal="left" vertical="center"/>
    </xf>
    <xf numFmtId="164" fontId="0" fillId="0" borderId="0" xfId="0" applyNumberFormat="1" applyAlignment="1">
      <alignment horizontal="center" vertical="center"/>
    </xf>
    <xf numFmtId="164" fontId="0" fillId="0" borderId="0" xfId="0" applyNumberFormat="1" applyAlignment="1">
      <alignment horizontal="center"/>
    </xf>
    <xf numFmtId="0" fontId="3" fillId="0" borderId="0" xfId="0" applyFont="1" applyAlignment="1">
      <alignment horizontal="center" vertical="center"/>
    </xf>
    <xf numFmtId="0" fontId="2" fillId="0" borderId="6" xfId="0" applyFont="1" applyBorder="1" applyAlignment="1">
      <alignment horizontal="left" vertical="center"/>
    </xf>
    <xf numFmtId="164" fontId="2" fillId="0" borderId="8" xfId="0" applyNumberFormat="1" applyFont="1" applyBorder="1" applyAlignment="1">
      <alignment horizontal="left" vertical="center"/>
    </xf>
    <xf numFmtId="0" fontId="2" fillId="0" borderId="6" xfId="0" applyFont="1" applyBorder="1" applyAlignment="1">
      <alignment vertical="center"/>
    </xf>
    <xf numFmtId="164" fontId="2" fillId="0" borderId="8" xfId="0" applyNumberFormat="1" applyFont="1" applyBorder="1" applyAlignment="1">
      <alignment horizontal="left" vertical="center" indent="2"/>
    </xf>
    <xf numFmtId="0" fontId="2" fillId="9" borderId="4" xfId="0" applyFont="1" applyFill="1" applyBorder="1" applyAlignment="1">
      <alignment horizontal="left" vertical="center"/>
    </xf>
    <xf numFmtId="164" fontId="2" fillId="9" borderId="5" xfId="0" applyNumberFormat="1" applyFont="1" applyFill="1" applyBorder="1" applyAlignment="1">
      <alignment horizontal="left" vertical="center"/>
    </xf>
    <xf numFmtId="0" fontId="6" fillId="9" borderId="4" xfId="0" applyFont="1" applyFill="1" applyBorder="1" applyAlignment="1">
      <alignment horizontal="left" vertical="center" indent="2"/>
    </xf>
    <xf numFmtId="164" fontId="6" fillId="9" borderId="5" xfId="0" applyNumberFormat="1" applyFont="1" applyFill="1" applyBorder="1" applyAlignment="1">
      <alignment horizontal="left" vertical="center" indent="2"/>
    </xf>
    <xf numFmtId="0" fontId="2" fillId="10" borderId="1" xfId="0" applyFont="1" applyFill="1" applyBorder="1" applyAlignment="1">
      <alignment horizontal="left" vertical="center"/>
    </xf>
    <xf numFmtId="164" fontId="2" fillId="10" borderId="3" xfId="0" applyNumberFormat="1" applyFont="1" applyFill="1" applyBorder="1" applyAlignment="1">
      <alignment horizontal="left" vertical="center"/>
    </xf>
    <xf numFmtId="0" fontId="2" fillId="9" borderId="4" xfId="0" applyFont="1" applyFill="1" applyBorder="1" applyAlignment="1">
      <alignment vertical="center"/>
    </xf>
    <xf numFmtId="0" fontId="0" fillId="9" borderId="4" xfId="0" applyFill="1" applyBorder="1" applyAlignment="1">
      <alignment horizontal="left" vertical="center" indent="3"/>
    </xf>
    <xf numFmtId="164" fontId="0" fillId="9" borderId="5" xfId="0" applyNumberFormat="1" applyFill="1" applyBorder="1" applyAlignment="1">
      <alignment horizontal="left" vertical="center" indent="3"/>
    </xf>
    <xf numFmtId="0" fontId="0" fillId="9" borderId="4" xfId="0" applyFill="1" applyBorder="1" applyAlignment="1">
      <alignment horizontal="left" vertical="center" wrapText="1" indent="3"/>
    </xf>
    <xf numFmtId="2" fontId="0" fillId="0" borderId="0" xfId="0" applyNumberFormat="1" applyAlignment="1">
      <alignment horizontal="center"/>
    </xf>
    <xf numFmtId="2" fontId="0" fillId="0" borderId="0" xfId="0" applyNumberFormat="1"/>
    <xf numFmtId="0" fontId="0" fillId="8" borderId="8" xfId="0" applyFill="1" applyBorder="1" applyAlignment="1">
      <alignment vertical="center" wrapText="1"/>
    </xf>
    <xf numFmtId="9" fontId="0" fillId="8" borderId="7" xfId="1" applyFont="1" applyFill="1" applyBorder="1" applyAlignment="1">
      <alignment horizontal="center" vertical="center" wrapText="1"/>
    </xf>
    <xf numFmtId="164" fontId="1" fillId="8" borderId="7" xfId="0" applyNumberFormat="1" applyFont="1" applyFill="1" applyBorder="1" applyAlignment="1">
      <alignment horizontal="center" vertical="center" wrapText="1"/>
    </xf>
    <xf numFmtId="0" fontId="0" fillId="8" borderId="8" xfId="0" applyFill="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855F4-06B4-4DED-AF16-88AA395D0C93}">
  <dimension ref="A1:N172"/>
  <sheetViews>
    <sheetView zoomScale="70" zoomScaleNormal="70" workbookViewId="0">
      <pane ySplit="1" topLeftCell="A2" activePane="bottomLeft" state="frozen"/>
      <selection pane="bottomLeft" activeCell="A2" sqref="A2"/>
    </sheetView>
  </sheetViews>
  <sheetFormatPr defaultColWidth="29.28515625" defaultRowHeight="15" x14ac:dyDescent="0.25"/>
  <cols>
    <col min="1" max="1" width="31" style="95" customWidth="1"/>
    <col min="2" max="2" width="34.5703125" style="95" customWidth="1"/>
    <col min="3" max="3" width="33.140625" style="16" customWidth="1"/>
    <col min="4" max="4" width="29.28515625" style="14" customWidth="1"/>
    <col min="5" max="5" width="33.140625" style="14" customWidth="1"/>
    <col min="6" max="6" width="53.5703125" style="95" customWidth="1"/>
    <col min="7" max="7" width="29.28515625" style="17" customWidth="1"/>
    <col min="8" max="8" width="29.28515625" style="16" customWidth="1"/>
    <col min="9" max="9" width="29.28515625" style="9"/>
    <col min="10" max="10" width="52.140625" style="7" customWidth="1"/>
    <col min="11" max="16373" width="29.28515625" style="9"/>
    <col min="16374" max="16381" width="29.28515625" style="9" bestFit="1"/>
    <col min="16382" max="16384" width="29.28515625" style="9"/>
  </cols>
  <sheetData>
    <row r="1" spans="1:14" s="16" customFormat="1" ht="93" customHeight="1" x14ac:dyDescent="0.25">
      <c r="A1" s="73" t="s">
        <v>0</v>
      </c>
      <c r="B1" s="74" t="s">
        <v>1</v>
      </c>
      <c r="C1" s="75" t="s">
        <v>2</v>
      </c>
      <c r="D1" s="76" t="s">
        <v>3</v>
      </c>
      <c r="E1" s="76" t="s">
        <v>4</v>
      </c>
      <c r="F1" s="74" t="s">
        <v>201</v>
      </c>
      <c r="G1" s="77" t="s">
        <v>231</v>
      </c>
      <c r="H1" s="75" t="s">
        <v>5</v>
      </c>
      <c r="I1" s="75" t="s">
        <v>222</v>
      </c>
      <c r="J1" s="78" t="s">
        <v>200</v>
      </c>
    </row>
    <row r="2" spans="1:14" ht="90" x14ac:dyDescent="0.25">
      <c r="A2" s="10" t="s">
        <v>6</v>
      </c>
      <c r="B2" s="87" t="s">
        <v>7</v>
      </c>
      <c r="C2" s="29" t="s">
        <v>8</v>
      </c>
      <c r="D2" s="88">
        <v>4400000000</v>
      </c>
      <c r="E2" s="88"/>
      <c r="F2" s="89" t="s">
        <v>9</v>
      </c>
      <c r="G2" s="88">
        <v>4400000000</v>
      </c>
      <c r="H2" s="88">
        <v>4400000000</v>
      </c>
      <c r="I2" s="88">
        <v>4400000000</v>
      </c>
      <c r="J2" s="90" t="s">
        <v>10</v>
      </c>
    </row>
    <row r="3" spans="1:14" ht="45" x14ac:dyDescent="0.25">
      <c r="A3" s="3"/>
      <c r="B3" s="91" t="s">
        <v>7</v>
      </c>
      <c r="C3" s="16" t="s">
        <v>74</v>
      </c>
      <c r="D3" s="27"/>
      <c r="E3" s="27"/>
      <c r="F3" s="92"/>
      <c r="G3" s="27"/>
      <c r="H3" s="27"/>
      <c r="I3" s="27">
        <v>1900000000</v>
      </c>
      <c r="J3" s="93" t="s">
        <v>223</v>
      </c>
    </row>
    <row r="4" spans="1:14" x14ac:dyDescent="0.25">
      <c r="A4" s="3"/>
      <c r="B4" s="109" t="s">
        <v>11</v>
      </c>
      <c r="C4" s="16" t="s">
        <v>12</v>
      </c>
      <c r="D4" s="27"/>
      <c r="E4" s="27"/>
      <c r="F4" s="92"/>
      <c r="G4" s="80">
        <v>38600000</v>
      </c>
      <c r="J4" s="90"/>
    </row>
    <row r="5" spans="1:14" ht="60" x14ac:dyDescent="0.25">
      <c r="A5" s="91"/>
      <c r="B5" s="91" t="s">
        <v>13</v>
      </c>
      <c r="C5" s="16" t="s">
        <v>8</v>
      </c>
      <c r="D5" s="27">
        <v>801400000</v>
      </c>
      <c r="E5" s="27"/>
      <c r="F5" s="92" t="s">
        <v>14</v>
      </c>
      <c r="G5" s="18"/>
      <c r="H5" s="27">
        <v>801400000</v>
      </c>
      <c r="I5" s="27">
        <v>801400000</v>
      </c>
      <c r="J5" s="90"/>
    </row>
    <row r="6" spans="1:14" ht="160.5" customHeight="1" x14ac:dyDescent="0.25">
      <c r="A6" s="91"/>
      <c r="B6" s="91" t="s">
        <v>15</v>
      </c>
      <c r="C6" s="16" t="s">
        <v>8</v>
      </c>
      <c r="D6" s="27">
        <v>4000000000</v>
      </c>
      <c r="E6" s="27"/>
      <c r="F6" s="92" t="s">
        <v>16</v>
      </c>
      <c r="G6" s="27">
        <v>4000000000</v>
      </c>
      <c r="H6" s="27">
        <v>4000000000</v>
      </c>
      <c r="I6" s="27">
        <v>5200000000</v>
      </c>
      <c r="J6" s="93" t="s">
        <v>250</v>
      </c>
    </row>
    <row r="7" spans="1:14" ht="75" x14ac:dyDescent="0.25">
      <c r="A7" s="91"/>
      <c r="B7" s="91" t="s">
        <v>17</v>
      </c>
      <c r="C7" s="16" t="s">
        <v>8</v>
      </c>
      <c r="D7" s="27">
        <v>198600000</v>
      </c>
      <c r="E7" s="27"/>
      <c r="F7" s="92" t="s">
        <v>18</v>
      </c>
      <c r="G7" s="27">
        <v>198600000</v>
      </c>
      <c r="H7" s="27">
        <v>331200000</v>
      </c>
      <c r="I7" s="27">
        <v>331200000</v>
      </c>
      <c r="J7" s="93" t="s">
        <v>214</v>
      </c>
    </row>
    <row r="8" spans="1:14" ht="60" x14ac:dyDescent="0.25">
      <c r="A8" s="91"/>
      <c r="B8" s="91" t="s">
        <v>19</v>
      </c>
      <c r="C8" s="16" t="s">
        <v>8</v>
      </c>
      <c r="D8" s="27">
        <v>1200000000</v>
      </c>
      <c r="E8" s="27"/>
      <c r="F8" s="92" t="s">
        <v>20</v>
      </c>
      <c r="G8" s="27">
        <v>1200000000</v>
      </c>
      <c r="H8" s="27">
        <v>1200000000</v>
      </c>
      <c r="I8" s="46"/>
      <c r="J8" s="90" t="s">
        <v>227</v>
      </c>
    </row>
    <row r="9" spans="1:14" ht="30" x14ac:dyDescent="0.25">
      <c r="A9" s="91"/>
      <c r="B9" s="4" t="s">
        <v>21</v>
      </c>
      <c r="C9" s="16" t="s">
        <v>22</v>
      </c>
      <c r="D9" s="27">
        <v>557758000</v>
      </c>
      <c r="E9" s="27"/>
      <c r="F9" s="92" t="s">
        <v>23</v>
      </c>
      <c r="G9" s="18"/>
      <c r="H9" s="27">
        <v>557758000</v>
      </c>
      <c r="I9" s="27">
        <v>557758000</v>
      </c>
      <c r="J9" s="90"/>
    </row>
    <row r="10" spans="1:14" ht="57" customHeight="1" x14ac:dyDescent="0.25">
      <c r="A10" s="91"/>
      <c r="B10" s="91" t="s">
        <v>24</v>
      </c>
      <c r="C10" s="16" t="s">
        <v>22</v>
      </c>
      <c r="D10" s="27">
        <v>2055000000</v>
      </c>
      <c r="E10" s="27"/>
      <c r="F10" s="92" t="s">
        <v>25</v>
      </c>
      <c r="G10" s="18"/>
      <c r="H10" s="27">
        <v>2155000000</v>
      </c>
      <c r="I10" s="27">
        <v>2155000000</v>
      </c>
      <c r="J10" s="90" t="s">
        <v>224</v>
      </c>
    </row>
    <row r="11" spans="1:14" ht="43.5" customHeight="1" x14ac:dyDescent="0.25">
      <c r="A11" s="91"/>
      <c r="B11" s="91" t="s">
        <v>26</v>
      </c>
      <c r="C11" s="16" t="s">
        <v>22</v>
      </c>
      <c r="D11" s="27">
        <v>393570000</v>
      </c>
      <c r="E11" s="27"/>
      <c r="F11" s="94" t="s">
        <v>27</v>
      </c>
      <c r="G11" s="18"/>
      <c r="H11" s="27">
        <v>293570000</v>
      </c>
      <c r="I11" s="27">
        <v>293570000</v>
      </c>
      <c r="J11" s="90"/>
    </row>
    <row r="12" spans="1:14" ht="35.25" customHeight="1" x14ac:dyDescent="0.25">
      <c r="A12" s="91"/>
      <c r="B12" s="91" t="s">
        <v>28</v>
      </c>
      <c r="C12" s="16" t="s">
        <v>22</v>
      </c>
      <c r="D12" s="27">
        <v>7000000</v>
      </c>
      <c r="E12" s="27"/>
      <c r="F12" s="92" t="s">
        <v>29</v>
      </c>
      <c r="G12" s="18"/>
      <c r="H12" s="27">
        <v>7000000</v>
      </c>
      <c r="I12" s="27">
        <v>7000000</v>
      </c>
      <c r="J12" s="90"/>
    </row>
    <row r="13" spans="1:14" ht="42" customHeight="1" x14ac:dyDescent="0.25">
      <c r="A13" s="91"/>
      <c r="B13" s="91" t="s">
        <v>30</v>
      </c>
      <c r="C13" s="16" t="s">
        <v>22</v>
      </c>
      <c r="D13" s="27">
        <v>281914000</v>
      </c>
      <c r="E13" s="27"/>
      <c r="F13" s="92" t="s">
        <v>31</v>
      </c>
      <c r="G13" s="18"/>
      <c r="I13" s="46">
        <v>281914000</v>
      </c>
      <c r="J13" s="81" t="s">
        <v>230</v>
      </c>
    </row>
    <row r="14" spans="1:14" ht="45" customHeight="1" x14ac:dyDescent="0.25">
      <c r="A14" s="91"/>
      <c r="B14" s="91" t="s">
        <v>32</v>
      </c>
      <c r="C14" s="16" t="s">
        <v>22</v>
      </c>
      <c r="D14" s="27">
        <v>98000000</v>
      </c>
      <c r="E14" s="27"/>
      <c r="F14" s="92" t="s">
        <v>33</v>
      </c>
      <c r="G14" s="18"/>
      <c r="J14" s="90"/>
    </row>
    <row r="15" spans="1:14" ht="114" customHeight="1" x14ac:dyDescent="0.25">
      <c r="A15" s="91"/>
      <c r="B15" s="91" t="s">
        <v>225</v>
      </c>
      <c r="C15" s="16" t="s">
        <v>74</v>
      </c>
      <c r="D15" s="16"/>
      <c r="E15" s="27"/>
      <c r="F15" s="27"/>
      <c r="G15" s="44"/>
      <c r="H15" s="95"/>
      <c r="I15" s="46">
        <v>542400000</v>
      </c>
      <c r="J15" s="82" t="s">
        <v>229</v>
      </c>
      <c r="K15" s="16"/>
      <c r="M15" s="85"/>
      <c r="N15" s="86"/>
    </row>
    <row r="16" spans="1:14" ht="96.75" customHeight="1" x14ac:dyDescent="0.25">
      <c r="A16" s="91"/>
      <c r="B16" s="91" t="s">
        <v>226</v>
      </c>
      <c r="C16" s="16" t="s">
        <v>8</v>
      </c>
      <c r="D16" s="16"/>
      <c r="F16" s="27"/>
      <c r="G16" s="44"/>
      <c r="H16" s="95"/>
      <c r="I16" s="46">
        <v>2440000000</v>
      </c>
      <c r="J16" s="82" t="s">
        <v>228</v>
      </c>
      <c r="K16" s="16"/>
      <c r="M16" s="85"/>
    </row>
    <row r="17" spans="1:10" ht="51" customHeight="1" x14ac:dyDescent="0.25">
      <c r="B17" s="96"/>
      <c r="C17" s="110" t="s">
        <v>34</v>
      </c>
      <c r="D17" s="110">
        <f>SUM(D2:D14)</f>
        <v>13993242000</v>
      </c>
      <c r="E17" s="111"/>
      <c r="F17" s="97"/>
      <c r="G17" s="79">
        <f>SUM(G2:G14)</f>
        <v>9837200000</v>
      </c>
      <c r="H17" s="79">
        <f>SUM(H2:H14)</f>
        <v>13745928000</v>
      </c>
      <c r="I17" s="83">
        <f>SUM(I2:I16)</f>
        <v>18910242000</v>
      </c>
      <c r="J17" s="98"/>
    </row>
    <row r="18" spans="1:10" x14ac:dyDescent="0.25">
      <c r="B18" s="99"/>
      <c r="G18" s="18"/>
    </row>
    <row r="19" spans="1:10" ht="45" x14ac:dyDescent="0.25">
      <c r="A19" s="10" t="s">
        <v>35</v>
      </c>
      <c r="B19" s="11" t="s">
        <v>36</v>
      </c>
      <c r="C19" s="29" t="s">
        <v>37</v>
      </c>
      <c r="D19" s="30">
        <v>1420000000</v>
      </c>
      <c r="E19" s="30"/>
      <c r="F19" s="100" t="s">
        <v>38</v>
      </c>
      <c r="G19" s="84"/>
      <c r="H19" s="30">
        <v>1420000000</v>
      </c>
      <c r="I19" s="88"/>
      <c r="J19" s="31" t="s">
        <v>232</v>
      </c>
    </row>
    <row r="20" spans="1:10" ht="30" x14ac:dyDescent="0.25">
      <c r="A20" s="3"/>
      <c r="B20" s="7" t="s">
        <v>39</v>
      </c>
      <c r="C20" s="16" t="s">
        <v>37</v>
      </c>
      <c r="D20" s="27">
        <v>23200000</v>
      </c>
      <c r="E20" s="27"/>
      <c r="F20" s="101" t="s">
        <v>40</v>
      </c>
      <c r="G20" s="42"/>
      <c r="H20" s="27">
        <v>23200000</v>
      </c>
      <c r="I20" s="27"/>
      <c r="J20" s="102"/>
    </row>
    <row r="21" spans="1:10" ht="45" x14ac:dyDescent="0.25">
      <c r="A21" s="3"/>
      <c r="B21" s="7" t="s">
        <v>41</v>
      </c>
      <c r="C21" s="16" t="s">
        <v>37</v>
      </c>
      <c r="D21" s="14">
        <v>11800000</v>
      </c>
      <c r="F21" s="101" t="s">
        <v>42</v>
      </c>
      <c r="G21" s="42"/>
      <c r="H21" s="14">
        <v>11800000</v>
      </c>
      <c r="I21" s="14"/>
      <c r="J21" s="28" t="s">
        <v>233</v>
      </c>
    </row>
    <row r="22" spans="1:10" ht="30" x14ac:dyDescent="0.25">
      <c r="A22" s="3"/>
      <c r="B22" s="7" t="s">
        <v>234</v>
      </c>
      <c r="C22" s="16" t="s">
        <v>37</v>
      </c>
      <c r="D22" s="14">
        <v>204000000</v>
      </c>
      <c r="F22" s="101"/>
      <c r="G22" s="42"/>
      <c r="H22" s="14"/>
      <c r="I22" s="15"/>
      <c r="J22" s="102"/>
    </row>
    <row r="23" spans="1:10" ht="30" x14ac:dyDescent="0.25">
      <c r="A23" s="3"/>
      <c r="B23" s="7" t="s">
        <v>43</v>
      </c>
      <c r="C23" s="16" t="s">
        <v>37</v>
      </c>
      <c r="D23" s="14">
        <v>204000000</v>
      </c>
      <c r="F23" s="103" t="s">
        <v>44</v>
      </c>
      <c r="G23" s="95"/>
      <c r="H23" s="14">
        <v>204000000</v>
      </c>
      <c r="I23" s="14"/>
      <c r="J23" s="28"/>
    </row>
    <row r="24" spans="1:10" x14ac:dyDescent="0.25">
      <c r="A24" s="91"/>
      <c r="F24" s="101"/>
      <c r="G24" s="42"/>
      <c r="J24" s="102"/>
    </row>
    <row r="25" spans="1:10" ht="30" x14ac:dyDescent="0.25">
      <c r="A25" s="3" t="s">
        <v>45</v>
      </c>
      <c r="B25" s="7"/>
      <c r="F25" s="101"/>
      <c r="G25" s="42"/>
      <c r="J25" s="102"/>
    </row>
    <row r="26" spans="1:10" ht="60" x14ac:dyDescent="0.25">
      <c r="A26" s="4" t="s">
        <v>46</v>
      </c>
      <c r="B26" s="7" t="s">
        <v>47</v>
      </c>
      <c r="C26" s="16" t="s">
        <v>48</v>
      </c>
      <c r="E26" s="14">
        <v>1550000000</v>
      </c>
      <c r="F26" s="92" t="s">
        <v>49</v>
      </c>
      <c r="G26" s="42"/>
      <c r="J26" s="102"/>
    </row>
    <row r="27" spans="1:10" ht="45" x14ac:dyDescent="0.25">
      <c r="A27" s="91" t="s">
        <v>50</v>
      </c>
      <c r="B27" s="7" t="s">
        <v>51</v>
      </c>
      <c r="C27" s="16" t="s">
        <v>37</v>
      </c>
      <c r="D27" s="14">
        <v>1853000000</v>
      </c>
      <c r="F27" s="101" t="s">
        <v>52</v>
      </c>
      <c r="G27" s="42"/>
      <c r="H27" s="27">
        <v>2334000000</v>
      </c>
      <c r="I27" s="27"/>
      <c r="J27" s="102"/>
    </row>
    <row r="28" spans="1:10" ht="45" x14ac:dyDescent="0.25">
      <c r="A28" s="91"/>
      <c r="B28" s="7" t="s">
        <v>51</v>
      </c>
      <c r="C28" s="16" t="s">
        <v>37</v>
      </c>
      <c r="F28" s="101"/>
      <c r="G28" s="42"/>
      <c r="H28" s="27"/>
      <c r="I28" s="46"/>
      <c r="J28" s="28" t="s">
        <v>235</v>
      </c>
    </row>
    <row r="29" spans="1:10" ht="60" x14ac:dyDescent="0.25">
      <c r="A29" s="91"/>
      <c r="B29" s="7" t="s">
        <v>53</v>
      </c>
      <c r="C29" s="16" t="s">
        <v>48</v>
      </c>
      <c r="E29" s="14">
        <v>16000000000</v>
      </c>
      <c r="F29" s="101" t="s">
        <v>54</v>
      </c>
      <c r="G29" s="42"/>
      <c r="J29" s="102"/>
    </row>
    <row r="30" spans="1:10" ht="30" x14ac:dyDescent="0.25">
      <c r="A30" s="91"/>
      <c r="B30" s="7" t="s">
        <v>55</v>
      </c>
      <c r="C30" s="16" t="s">
        <v>48</v>
      </c>
      <c r="E30" s="14">
        <v>1600000000</v>
      </c>
      <c r="F30" s="92" t="s">
        <v>56</v>
      </c>
      <c r="G30" s="42"/>
      <c r="I30" s="27"/>
      <c r="J30" s="102"/>
    </row>
    <row r="31" spans="1:10" x14ac:dyDescent="0.25">
      <c r="A31" s="91"/>
      <c r="B31" s="7"/>
      <c r="F31" s="101"/>
      <c r="G31" s="42"/>
      <c r="I31" s="46"/>
      <c r="J31" s="102"/>
    </row>
    <row r="32" spans="1:10" x14ac:dyDescent="0.25">
      <c r="A32" s="91"/>
      <c r="F32" s="101"/>
      <c r="G32" s="42"/>
      <c r="J32" s="102"/>
    </row>
    <row r="33" spans="1:10" ht="105" x14ac:dyDescent="0.25">
      <c r="A33" s="3" t="s">
        <v>57</v>
      </c>
      <c r="B33" s="7" t="s">
        <v>58</v>
      </c>
      <c r="C33" s="16" t="s">
        <v>74</v>
      </c>
      <c r="F33" s="101" t="s">
        <v>202</v>
      </c>
      <c r="G33" s="42"/>
      <c r="J33" s="102"/>
    </row>
    <row r="34" spans="1:10" ht="90" x14ac:dyDescent="0.25">
      <c r="A34" s="3"/>
      <c r="B34" s="7" t="s">
        <v>60</v>
      </c>
      <c r="C34" s="16" t="s">
        <v>204</v>
      </c>
      <c r="F34" s="101" t="s">
        <v>203</v>
      </c>
      <c r="G34" s="42"/>
      <c r="J34" s="102"/>
    </row>
    <row r="35" spans="1:10" x14ac:dyDescent="0.25">
      <c r="A35" s="3"/>
      <c r="B35" s="7" t="s">
        <v>61</v>
      </c>
      <c r="C35" s="16" t="s">
        <v>37</v>
      </c>
      <c r="D35" s="14">
        <v>50000000</v>
      </c>
      <c r="E35" s="27"/>
      <c r="F35" s="101" t="s">
        <v>62</v>
      </c>
      <c r="G35" s="42"/>
      <c r="H35" s="14">
        <v>50000000</v>
      </c>
      <c r="J35" s="102"/>
    </row>
    <row r="36" spans="1:10" ht="30" x14ac:dyDescent="0.25">
      <c r="A36" s="3"/>
      <c r="B36" s="7" t="s">
        <v>63</v>
      </c>
      <c r="C36" s="16" t="s">
        <v>64</v>
      </c>
      <c r="D36" s="27">
        <v>50000000</v>
      </c>
      <c r="E36" s="27"/>
      <c r="F36" s="92" t="s">
        <v>65</v>
      </c>
      <c r="G36" s="27">
        <v>50000000</v>
      </c>
      <c r="J36" s="102"/>
    </row>
    <row r="37" spans="1:10" ht="30" x14ac:dyDescent="0.25">
      <c r="A37" s="3"/>
      <c r="B37" s="7" t="s">
        <v>63</v>
      </c>
      <c r="C37" s="16" t="s">
        <v>64</v>
      </c>
      <c r="D37" s="27">
        <v>100000000</v>
      </c>
      <c r="E37" s="27"/>
      <c r="F37" s="92" t="s">
        <v>66</v>
      </c>
      <c r="G37" s="27">
        <v>100000000</v>
      </c>
      <c r="H37" s="27">
        <v>100000000</v>
      </c>
      <c r="I37" s="104">
        <v>100000000</v>
      </c>
      <c r="J37" s="102"/>
    </row>
    <row r="38" spans="1:10" x14ac:dyDescent="0.25">
      <c r="A38" s="3"/>
      <c r="B38" s="7"/>
      <c r="C38" s="9"/>
      <c r="D38" s="27"/>
      <c r="E38" s="27"/>
      <c r="F38" s="101"/>
      <c r="G38" s="42"/>
      <c r="J38" s="102"/>
    </row>
    <row r="39" spans="1:10" ht="60" x14ac:dyDescent="0.25">
      <c r="A39" s="3"/>
      <c r="B39" s="7" t="s">
        <v>67</v>
      </c>
      <c r="C39" s="16" t="s">
        <v>64</v>
      </c>
      <c r="D39" s="27">
        <v>50000000</v>
      </c>
      <c r="E39" s="27"/>
      <c r="F39" s="101" t="s">
        <v>68</v>
      </c>
      <c r="G39" s="27">
        <v>50000000</v>
      </c>
      <c r="H39" s="27">
        <v>50000000</v>
      </c>
      <c r="I39" s="27">
        <v>50000000</v>
      </c>
      <c r="J39" s="105"/>
    </row>
    <row r="40" spans="1:10" x14ac:dyDescent="0.25">
      <c r="A40" s="3"/>
      <c r="B40" s="7" t="s">
        <v>69</v>
      </c>
      <c r="C40" s="16" t="s">
        <v>37</v>
      </c>
      <c r="D40" s="27">
        <v>850000000</v>
      </c>
      <c r="E40" s="27"/>
      <c r="F40" s="101" t="s">
        <v>70</v>
      </c>
      <c r="G40" s="42"/>
      <c r="J40" s="102"/>
    </row>
    <row r="41" spans="1:10" ht="60" x14ac:dyDescent="0.25">
      <c r="A41" s="3"/>
      <c r="B41" s="7" t="s">
        <v>69</v>
      </c>
      <c r="C41" s="16" t="s">
        <v>64</v>
      </c>
      <c r="D41" s="27"/>
      <c r="E41" s="27"/>
      <c r="F41" s="28" t="s">
        <v>71</v>
      </c>
      <c r="G41" s="42"/>
      <c r="J41" s="102" t="s">
        <v>251</v>
      </c>
    </row>
    <row r="42" spans="1:10" x14ac:dyDescent="0.25">
      <c r="A42" s="3"/>
      <c r="B42" s="95" t="s">
        <v>72</v>
      </c>
      <c r="C42" s="16" t="s">
        <v>64</v>
      </c>
      <c r="D42" s="106">
        <v>3500000000</v>
      </c>
      <c r="E42" s="106"/>
      <c r="F42" s="92" t="s">
        <v>73</v>
      </c>
      <c r="G42" s="106">
        <v>3500000000</v>
      </c>
      <c r="H42" s="106">
        <v>3500000000</v>
      </c>
      <c r="I42" s="106">
        <v>3500000000</v>
      </c>
      <c r="J42" s="102"/>
    </row>
    <row r="43" spans="1:10" x14ac:dyDescent="0.25">
      <c r="A43" s="3"/>
      <c r="B43" s="95" t="s">
        <v>72</v>
      </c>
      <c r="C43" s="16" t="s">
        <v>74</v>
      </c>
      <c r="D43" s="106">
        <v>2000000000</v>
      </c>
      <c r="E43" s="106"/>
      <c r="F43" s="92" t="s">
        <v>75</v>
      </c>
      <c r="G43" s="107"/>
      <c r="H43" s="106">
        <v>2000000000</v>
      </c>
      <c r="I43" s="106">
        <v>2000000000</v>
      </c>
      <c r="J43" s="102"/>
    </row>
    <row r="44" spans="1:10" ht="30" x14ac:dyDescent="0.25">
      <c r="A44" s="3"/>
      <c r="B44" s="7" t="s">
        <v>76</v>
      </c>
      <c r="C44" s="16" t="s">
        <v>8</v>
      </c>
      <c r="D44" s="27"/>
      <c r="E44" s="27"/>
      <c r="F44" s="101"/>
      <c r="G44" s="107" t="s">
        <v>77</v>
      </c>
      <c r="H44" s="27">
        <v>75000000</v>
      </c>
      <c r="I44" s="27">
        <v>75000000</v>
      </c>
      <c r="J44" s="28" t="s">
        <v>78</v>
      </c>
    </row>
    <row r="45" spans="1:10" ht="30" x14ac:dyDescent="0.25">
      <c r="A45" s="3"/>
      <c r="B45" s="7" t="s">
        <v>76</v>
      </c>
      <c r="C45" s="16" t="s">
        <v>37</v>
      </c>
      <c r="D45" s="27"/>
      <c r="E45" s="27"/>
      <c r="F45" s="101"/>
      <c r="G45" s="107"/>
      <c r="H45" s="27"/>
      <c r="I45" s="46"/>
      <c r="J45" s="28" t="s">
        <v>237</v>
      </c>
    </row>
    <row r="46" spans="1:10" x14ac:dyDescent="0.25">
      <c r="A46" s="3"/>
      <c r="B46" s="7" t="s">
        <v>79</v>
      </c>
      <c r="C46" s="16" t="s">
        <v>8</v>
      </c>
      <c r="D46" s="27"/>
      <c r="E46" s="27"/>
      <c r="F46" s="101"/>
      <c r="G46" s="107"/>
      <c r="H46" s="27">
        <v>10000000</v>
      </c>
      <c r="I46" s="27">
        <v>10000000</v>
      </c>
      <c r="J46" s="102"/>
    </row>
    <row r="47" spans="1:10" ht="30" x14ac:dyDescent="0.25">
      <c r="A47" s="3"/>
      <c r="B47" s="7" t="s">
        <v>192</v>
      </c>
      <c r="C47" s="16" t="s">
        <v>37</v>
      </c>
      <c r="D47" s="27"/>
      <c r="E47" s="27"/>
      <c r="F47" s="101"/>
      <c r="G47" s="107"/>
      <c r="H47" s="27"/>
      <c r="I47" s="46"/>
      <c r="J47" s="28" t="s">
        <v>236</v>
      </c>
    </row>
    <row r="48" spans="1:10" x14ac:dyDescent="0.25">
      <c r="A48" s="3"/>
      <c r="B48" s="7" t="s">
        <v>259</v>
      </c>
      <c r="C48" s="16" t="s">
        <v>8</v>
      </c>
      <c r="D48" s="27"/>
      <c r="E48" s="27"/>
      <c r="F48" s="101"/>
      <c r="G48" s="107"/>
      <c r="H48" s="27"/>
      <c r="I48" s="46">
        <v>7000000</v>
      </c>
      <c r="J48" s="28" t="s">
        <v>260</v>
      </c>
    </row>
    <row r="49" spans="1:10" x14ac:dyDescent="0.25">
      <c r="A49" s="91"/>
      <c r="F49" s="101"/>
      <c r="G49" s="42"/>
      <c r="J49" s="102"/>
    </row>
    <row r="50" spans="1:10" ht="30" x14ac:dyDescent="0.25">
      <c r="A50" s="3" t="s">
        <v>80</v>
      </c>
      <c r="B50" s="7" t="s">
        <v>81</v>
      </c>
      <c r="C50" s="16" t="s">
        <v>37</v>
      </c>
      <c r="D50" s="27">
        <v>61000000</v>
      </c>
      <c r="E50" s="27"/>
      <c r="F50" s="101" t="s">
        <v>82</v>
      </c>
      <c r="G50" s="42"/>
      <c r="H50" s="27">
        <v>61000000</v>
      </c>
      <c r="I50" s="27"/>
      <c r="J50" s="102"/>
    </row>
    <row r="51" spans="1:10" ht="60" x14ac:dyDescent="0.25">
      <c r="A51" s="3"/>
      <c r="B51" s="7" t="s">
        <v>83</v>
      </c>
      <c r="C51" s="16" t="s">
        <v>37</v>
      </c>
      <c r="F51" s="101" t="s">
        <v>84</v>
      </c>
      <c r="G51" s="42"/>
      <c r="H51" s="27">
        <v>32500000</v>
      </c>
      <c r="J51" s="102"/>
    </row>
    <row r="52" spans="1:10" ht="135" x14ac:dyDescent="0.25">
      <c r="A52" s="3"/>
      <c r="B52" s="7" t="s">
        <v>89</v>
      </c>
      <c r="C52" s="16" t="s">
        <v>37</v>
      </c>
      <c r="D52" s="14">
        <v>2542782000</v>
      </c>
      <c r="F52" s="101" t="s">
        <v>37</v>
      </c>
      <c r="G52" s="107"/>
      <c r="H52" s="14">
        <v>2320282000</v>
      </c>
      <c r="I52" s="46"/>
      <c r="J52" s="28" t="s">
        <v>238</v>
      </c>
    </row>
    <row r="53" spans="1:10" ht="210" x14ac:dyDescent="0.25">
      <c r="A53" s="3"/>
      <c r="B53" s="7" t="s">
        <v>85</v>
      </c>
      <c r="C53" s="16" t="s">
        <v>37</v>
      </c>
      <c r="D53" s="14">
        <v>4469372000</v>
      </c>
      <c r="F53" s="101" t="s">
        <v>86</v>
      </c>
      <c r="G53" s="107"/>
      <c r="H53" s="14">
        <v>4469372000</v>
      </c>
      <c r="I53" s="15"/>
      <c r="J53" s="28" t="s">
        <v>240</v>
      </c>
    </row>
    <row r="54" spans="1:10" ht="225" x14ac:dyDescent="0.25">
      <c r="A54" s="3"/>
      <c r="B54" s="7" t="s">
        <v>87</v>
      </c>
      <c r="C54" s="16" t="s">
        <v>37</v>
      </c>
      <c r="D54" s="14">
        <v>849000000</v>
      </c>
      <c r="F54" s="101" t="s">
        <v>88</v>
      </c>
      <c r="G54" s="107"/>
      <c r="H54" s="14">
        <v>849000000</v>
      </c>
      <c r="I54" s="27"/>
      <c r="J54" s="28" t="s">
        <v>239</v>
      </c>
    </row>
    <row r="55" spans="1:10" ht="75" x14ac:dyDescent="0.25">
      <c r="A55" s="3"/>
      <c r="B55" s="7" t="s">
        <v>90</v>
      </c>
      <c r="C55" s="16" t="s">
        <v>37</v>
      </c>
      <c r="D55" s="14">
        <v>755000000</v>
      </c>
      <c r="E55" s="95"/>
      <c r="F55" s="101" t="s">
        <v>91</v>
      </c>
      <c r="G55" s="107"/>
      <c r="H55" s="14">
        <v>755000000</v>
      </c>
      <c r="I55" s="15"/>
      <c r="J55" s="28" t="s">
        <v>241</v>
      </c>
    </row>
    <row r="56" spans="1:10" x14ac:dyDescent="0.25">
      <c r="A56" s="3"/>
      <c r="B56" s="7" t="s">
        <v>92</v>
      </c>
      <c r="C56" s="16" t="s">
        <v>37</v>
      </c>
      <c r="D56" s="14">
        <v>13846000</v>
      </c>
      <c r="F56" s="101" t="s">
        <v>93</v>
      </c>
      <c r="G56" s="107"/>
      <c r="H56" s="14">
        <v>13846000</v>
      </c>
      <c r="I56" s="9">
        <v>0</v>
      </c>
      <c r="J56" s="102"/>
    </row>
    <row r="57" spans="1:10" ht="60" x14ac:dyDescent="0.25">
      <c r="A57" s="3"/>
      <c r="B57" s="7" t="s">
        <v>242</v>
      </c>
      <c r="C57" s="16" t="s">
        <v>37</v>
      </c>
      <c r="F57" s="101"/>
      <c r="G57" s="107"/>
      <c r="H57" s="14"/>
      <c r="I57" s="15"/>
      <c r="J57" s="28" t="s">
        <v>244</v>
      </c>
    </row>
    <row r="58" spans="1:10" ht="45" x14ac:dyDescent="0.25">
      <c r="A58" s="3"/>
      <c r="B58" s="7" t="s">
        <v>243</v>
      </c>
      <c r="C58" s="16" t="s">
        <v>37</v>
      </c>
      <c r="F58" s="101"/>
      <c r="G58" s="107"/>
      <c r="H58" s="14"/>
      <c r="I58" s="15"/>
      <c r="J58" s="102" t="s">
        <v>245</v>
      </c>
    </row>
    <row r="59" spans="1:10" x14ac:dyDescent="0.25">
      <c r="A59" s="91"/>
      <c r="F59" s="101"/>
      <c r="G59" s="42"/>
      <c r="J59" s="102"/>
    </row>
    <row r="60" spans="1:10" x14ac:dyDescent="0.25">
      <c r="A60" s="91"/>
      <c r="F60" s="101"/>
      <c r="G60" s="42"/>
      <c r="J60" s="102"/>
    </row>
    <row r="61" spans="1:10" ht="30" x14ac:dyDescent="0.25">
      <c r="A61" s="8" t="s">
        <v>94</v>
      </c>
      <c r="B61" s="7" t="s">
        <v>95</v>
      </c>
      <c r="C61" s="16" t="s">
        <v>74</v>
      </c>
      <c r="D61" s="14">
        <v>494375000</v>
      </c>
      <c r="F61" s="92" t="s">
        <v>59</v>
      </c>
      <c r="G61" s="42"/>
      <c r="H61" s="14">
        <v>494375000</v>
      </c>
      <c r="J61" s="102"/>
    </row>
    <row r="62" spans="1:10" ht="60" x14ac:dyDescent="0.25">
      <c r="A62" s="3"/>
      <c r="B62" s="7" t="s">
        <v>96</v>
      </c>
      <c r="C62" s="16" t="s">
        <v>74</v>
      </c>
      <c r="D62" s="14">
        <v>755625000</v>
      </c>
      <c r="F62" s="92" t="s">
        <v>59</v>
      </c>
      <c r="G62" s="42"/>
      <c r="H62" s="14">
        <v>755625000</v>
      </c>
      <c r="J62" s="102"/>
    </row>
    <row r="63" spans="1:10" x14ac:dyDescent="0.25">
      <c r="A63" s="3"/>
      <c r="B63" s="7"/>
      <c r="F63" s="101"/>
      <c r="G63" s="42"/>
      <c r="J63" s="102"/>
    </row>
    <row r="64" spans="1:10" ht="30" x14ac:dyDescent="0.25">
      <c r="A64" s="36" t="s">
        <v>97</v>
      </c>
      <c r="B64" s="7" t="s">
        <v>98</v>
      </c>
      <c r="C64" s="16" t="s">
        <v>37</v>
      </c>
      <c r="D64" s="27">
        <v>50000000</v>
      </c>
      <c r="E64" s="27"/>
      <c r="F64" s="101" t="s">
        <v>99</v>
      </c>
      <c r="G64" s="42"/>
      <c r="H64" s="27">
        <v>50000000</v>
      </c>
      <c r="J64" s="102"/>
    </row>
    <row r="65" spans="1:10" ht="30" x14ac:dyDescent="0.25">
      <c r="A65" s="91"/>
      <c r="B65" s="7" t="s">
        <v>100</v>
      </c>
      <c r="C65" s="16" t="s">
        <v>37</v>
      </c>
      <c r="D65" s="27">
        <v>50000000</v>
      </c>
      <c r="E65" s="27"/>
      <c r="F65" s="101" t="s">
        <v>101</v>
      </c>
      <c r="G65" s="42"/>
      <c r="H65" s="27">
        <v>50000000</v>
      </c>
      <c r="J65" s="102"/>
    </row>
    <row r="66" spans="1:10" x14ac:dyDescent="0.25">
      <c r="A66" s="91"/>
      <c r="F66" s="101"/>
      <c r="G66" s="42"/>
      <c r="J66" s="102"/>
    </row>
    <row r="67" spans="1:10" ht="60" x14ac:dyDescent="0.25">
      <c r="A67" s="36" t="s">
        <v>102</v>
      </c>
      <c r="B67" s="7" t="s">
        <v>103</v>
      </c>
      <c r="C67" s="16" t="s">
        <v>37</v>
      </c>
      <c r="D67" s="14">
        <v>400000000</v>
      </c>
      <c r="F67" s="101" t="s">
        <v>104</v>
      </c>
      <c r="G67" s="42"/>
      <c r="H67" s="14">
        <v>400000000</v>
      </c>
      <c r="I67" s="14"/>
      <c r="J67" s="28" t="s">
        <v>249</v>
      </c>
    </row>
    <row r="68" spans="1:10" x14ac:dyDescent="0.25">
      <c r="A68" s="91"/>
      <c r="B68" s="95" t="s">
        <v>103</v>
      </c>
      <c r="C68" s="16" t="s">
        <v>8</v>
      </c>
      <c r="F68" s="101"/>
      <c r="G68" s="42"/>
      <c r="H68" s="27">
        <v>25000000</v>
      </c>
      <c r="J68" s="102"/>
    </row>
    <row r="69" spans="1:10" x14ac:dyDescent="0.25">
      <c r="A69" s="91"/>
      <c r="B69" s="95" t="s">
        <v>259</v>
      </c>
      <c r="C69" s="16" t="s">
        <v>8</v>
      </c>
      <c r="F69" s="101"/>
      <c r="G69" s="42"/>
      <c r="I69" s="63">
        <v>3000000</v>
      </c>
      <c r="J69" s="102" t="s">
        <v>261</v>
      </c>
    </row>
    <row r="70" spans="1:10" x14ac:dyDescent="0.25">
      <c r="A70" s="91"/>
      <c r="F70" s="101"/>
      <c r="G70" s="42"/>
      <c r="J70" s="102"/>
    </row>
    <row r="71" spans="1:10" x14ac:dyDescent="0.25">
      <c r="A71" s="36" t="s">
        <v>105</v>
      </c>
      <c r="B71" s="7" t="s">
        <v>106</v>
      </c>
      <c r="C71" s="16" t="s">
        <v>48</v>
      </c>
      <c r="E71" s="14">
        <v>9000000000</v>
      </c>
      <c r="F71" s="101" t="s">
        <v>205</v>
      </c>
      <c r="G71" s="42"/>
      <c r="J71" s="102"/>
    </row>
    <row r="72" spans="1:10" ht="75" x14ac:dyDescent="0.25">
      <c r="A72" s="36"/>
      <c r="B72" s="7" t="s">
        <v>107</v>
      </c>
      <c r="C72" s="16" t="s">
        <v>108</v>
      </c>
      <c r="E72" s="14">
        <v>6509000000</v>
      </c>
      <c r="F72" s="92" t="s">
        <v>109</v>
      </c>
      <c r="G72" s="42"/>
      <c r="J72" s="102"/>
    </row>
    <row r="73" spans="1:10" ht="45" x14ac:dyDescent="0.25">
      <c r="A73" s="91"/>
      <c r="B73" s="95" t="s">
        <v>110</v>
      </c>
      <c r="C73" s="16" t="s">
        <v>37</v>
      </c>
      <c r="E73" s="14">
        <v>200000000</v>
      </c>
      <c r="F73" s="92" t="s">
        <v>111</v>
      </c>
      <c r="G73" s="42"/>
      <c r="H73" s="27">
        <v>1000000000</v>
      </c>
      <c r="I73" s="14"/>
      <c r="J73" s="28" t="s">
        <v>247</v>
      </c>
    </row>
    <row r="74" spans="1:10" ht="45" x14ac:dyDescent="0.25">
      <c r="A74" s="91"/>
      <c r="B74" s="95" t="s">
        <v>246</v>
      </c>
      <c r="C74" s="16" t="s">
        <v>37</v>
      </c>
      <c r="F74" s="92"/>
      <c r="G74" s="42"/>
      <c r="I74" s="27"/>
      <c r="J74" s="28" t="s">
        <v>248</v>
      </c>
    </row>
    <row r="75" spans="1:10" x14ac:dyDescent="0.25">
      <c r="A75" s="91"/>
      <c r="F75" s="92"/>
      <c r="G75" s="42"/>
      <c r="I75" s="46"/>
      <c r="J75" s="102"/>
    </row>
    <row r="76" spans="1:10" x14ac:dyDescent="0.25">
      <c r="A76" s="36" t="s">
        <v>112</v>
      </c>
      <c r="E76" s="95"/>
      <c r="F76" s="101"/>
      <c r="G76" s="42"/>
      <c r="J76" s="102"/>
    </row>
    <row r="77" spans="1:10" ht="30" x14ac:dyDescent="0.25">
      <c r="A77" s="36"/>
      <c r="B77" s="95" t="s">
        <v>113</v>
      </c>
      <c r="C77" s="16" t="s">
        <v>48</v>
      </c>
      <c r="E77" s="14">
        <v>2800000000</v>
      </c>
      <c r="F77" s="92" t="s">
        <v>114</v>
      </c>
      <c r="G77" s="42"/>
      <c r="J77" s="102"/>
    </row>
    <row r="78" spans="1:10" ht="45" x14ac:dyDescent="0.25">
      <c r="A78" s="36"/>
      <c r="B78" s="11" t="s">
        <v>115</v>
      </c>
      <c r="C78" s="16" t="s">
        <v>48</v>
      </c>
      <c r="E78" s="14">
        <v>1000000000</v>
      </c>
      <c r="F78" s="92" t="s">
        <v>116</v>
      </c>
      <c r="G78" s="42"/>
      <c r="J78" s="102"/>
    </row>
    <row r="79" spans="1:10" ht="45" x14ac:dyDescent="0.25">
      <c r="A79" s="36"/>
      <c r="B79" s="7" t="s">
        <v>117</v>
      </c>
      <c r="C79" s="16" t="s">
        <v>48</v>
      </c>
      <c r="E79" s="14">
        <v>5000000</v>
      </c>
      <c r="F79" s="92" t="s">
        <v>118</v>
      </c>
      <c r="G79" s="42"/>
      <c r="J79" s="102"/>
    </row>
    <row r="80" spans="1:10" x14ac:dyDescent="0.25">
      <c r="A80" s="91"/>
      <c r="F80" s="92"/>
      <c r="G80" s="42"/>
      <c r="J80" s="102"/>
    </row>
    <row r="81" spans="1:10" ht="90" x14ac:dyDescent="0.25">
      <c r="A81" s="36" t="s">
        <v>119</v>
      </c>
      <c r="C81" s="16" t="s">
        <v>48</v>
      </c>
      <c r="E81" s="14">
        <v>220000000</v>
      </c>
      <c r="F81" s="92" t="s">
        <v>120</v>
      </c>
      <c r="G81" s="42"/>
      <c r="J81" s="102"/>
    </row>
    <row r="82" spans="1:10" x14ac:dyDescent="0.25">
      <c r="A82" s="91"/>
      <c r="F82" s="92"/>
      <c r="G82" s="42"/>
      <c r="J82" s="102"/>
    </row>
    <row r="83" spans="1:10" x14ac:dyDescent="0.25">
      <c r="A83" s="91"/>
      <c r="F83" s="92"/>
      <c r="G83" s="42"/>
      <c r="J83" s="102"/>
    </row>
    <row r="84" spans="1:10" x14ac:dyDescent="0.25">
      <c r="A84" s="36"/>
      <c r="F84" s="92"/>
      <c r="G84" s="42"/>
      <c r="J84" s="102"/>
    </row>
    <row r="85" spans="1:10" ht="30" x14ac:dyDescent="0.25">
      <c r="A85" s="36" t="s">
        <v>121</v>
      </c>
      <c r="C85" s="16" t="s">
        <v>48</v>
      </c>
      <c r="E85" s="14">
        <v>2800000000</v>
      </c>
      <c r="F85" s="92" t="s">
        <v>122</v>
      </c>
      <c r="G85" s="42"/>
      <c r="J85" s="102"/>
    </row>
    <row r="86" spans="1:10" x14ac:dyDescent="0.25">
      <c r="A86" s="36"/>
      <c r="F86" s="92"/>
      <c r="G86" s="42"/>
      <c r="J86" s="102"/>
    </row>
    <row r="87" spans="1:10" ht="30" x14ac:dyDescent="0.25">
      <c r="A87" s="36" t="s">
        <v>123</v>
      </c>
      <c r="C87" s="16" t="s">
        <v>48</v>
      </c>
      <c r="E87" s="14">
        <v>634000000</v>
      </c>
      <c r="F87" s="92" t="s">
        <v>124</v>
      </c>
      <c r="G87" s="42"/>
      <c r="J87" s="102"/>
    </row>
    <row r="88" spans="1:10" ht="17.25" customHeight="1" x14ac:dyDescent="0.25">
      <c r="A88" s="36"/>
      <c r="F88" s="92"/>
      <c r="G88" s="42"/>
      <c r="J88" s="102"/>
    </row>
    <row r="89" spans="1:10" x14ac:dyDescent="0.25">
      <c r="A89" s="36" t="s">
        <v>125</v>
      </c>
      <c r="C89" s="16" t="s">
        <v>48</v>
      </c>
      <c r="E89" s="14">
        <v>405000000</v>
      </c>
      <c r="F89" s="92" t="s">
        <v>126</v>
      </c>
      <c r="G89" s="42"/>
      <c r="J89" s="102"/>
    </row>
    <row r="90" spans="1:10" x14ac:dyDescent="0.25">
      <c r="A90" s="36"/>
      <c r="F90" s="92"/>
      <c r="G90" s="42"/>
      <c r="J90" s="102"/>
    </row>
    <row r="91" spans="1:10" x14ac:dyDescent="0.25">
      <c r="A91" s="36" t="s">
        <v>127</v>
      </c>
      <c r="B91" s="95" t="s">
        <v>128</v>
      </c>
      <c r="C91" s="16" t="s">
        <v>48</v>
      </c>
      <c r="E91" s="14">
        <v>127000000</v>
      </c>
      <c r="F91" s="92" t="s">
        <v>129</v>
      </c>
      <c r="G91" s="42"/>
      <c r="J91" s="102"/>
    </row>
    <row r="92" spans="1:10" x14ac:dyDescent="0.25">
      <c r="A92" s="36"/>
      <c r="F92" s="92"/>
      <c r="G92" s="42"/>
      <c r="J92" s="102"/>
    </row>
    <row r="93" spans="1:10" x14ac:dyDescent="0.25">
      <c r="A93" s="36"/>
      <c r="F93" s="92"/>
      <c r="G93" s="42"/>
      <c r="J93" s="102"/>
    </row>
    <row r="94" spans="1:10" x14ac:dyDescent="0.25">
      <c r="A94" s="36"/>
      <c r="F94" s="92"/>
      <c r="G94" s="42"/>
      <c r="J94" s="102"/>
    </row>
    <row r="95" spans="1:10" x14ac:dyDescent="0.25">
      <c r="A95" s="36"/>
      <c r="F95" s="92"/>
      <c r="G95" s="42"/>
      <c r="J95" s="102"/>
    </row>
    <row r="96" spans="1:10" ht="60" x14ac:dyDescent="0.25">
      <c r="A96" s="36" t="s">
        <v>130</v>
      </c>
      <c r="B96" s="95" t="s">
        <v>131</v>
      </c>
      <c r="C96" s="16" t="s">
        <v>48</v>
      </c>
      <c r="E96" s="14">
        <v>6000000000</v>
      </c>
      <c r="F96" s="92" t="s">
        <v>132</v>
      </c>
      <c r="G96" s="42"/>
      <c r="J96" s="102"/>
    </row>
    <row r="97" spans="1:10" ht="45" x14ac:dyDescent="0.25">
      <c r="A97" s="36"/>
      <c r="B97" s="95" t="s">
        <v>133</v>
      </c>
      <c r="C97" s="16" t="s">
        <v>48</v>
      </c>
      <c r="E97" s="14">
        <v>3100000000</v>
      </c>
      <c r="F97" s="92" t="s">
        <v>134</v>
      </c>
      <c r="G97" s="42"/>
      <c r="J97" s="102"/>
    </row>
    <row r="98" spans="1:10" x14ac:dyDescent="0.25">
      <c r="A98" s="36"/>
      <c r="F98" s="92"/>
      <c r="G98" s="42"/>
      <c r="J98" s="102"/>
    </row>
    <row r="99" spans="1:10" ht="75" x14ac:dyDescent="0.25">
      <c r="A99" s="36" t="s">
        <v>135</v>
      </c>
      <c r="C99" s="16" t="s">
        <v>48</v>
      </c>
      <c r="E99" s="14">
        <v>2200000000</v>
      </c>
      <c r="F99" s="92" t="s">
        <v>136</v>
      </c>
      <c r="G99" s="42"/>
      <c r="J99" s="108" t="s">
        <v>137</v>
      </c>
    </row>
    <row r="100" spans="1:10" ht="45" x14ac:dyDescent="0.25">
      <c r="A100" s="36"/>
      <c r="B100" s="95" t="s">
        <v>138</v>
      </c>
      <c r="C100" s="16" t="s">
        <v>48</v>
      </c>
      <c r="E100" s="14">
        <v>300000000</v>
      </c>
      <c r="F100" s="92" t="s">
        <v>139</v>
      </c>
      <c r="G100" s="42"/>
      <c r="J100" s="102"/>
    </row>
    <row r="101" spans="1:10" ht="30" x14ac:dyDescent="0.25">
      <c r="A101" s="36"/>
      <c r="B101" s="95" t="s">
        <v>140</v>
      </c>
      <c r="C101" s="16" t="s">
        <v>48</v>
      </c>
      <c r="E101" s="14">
        <v>278000000</v>
      </c>
      <c r="F101" s="92" t="s">
        <v>141</v>
      </c>
      <c r="G101" s="42"/>
      <c r="H101" s="27">
        <v>98000000</v>
      </c>
      <c r="I101" s="27">
        <v>98000000</v>
      </c>
      <c r="J101" s="102"/>
    </row>
    <row r="102" spans="1:10" x14ac:dyDescent="0.25">
      <c r="A102" s="36"/>
      <c r="F102" s="92"/>
      <c r="G102" s="42"/>
      <c r="I102" s="27"/>
      <c r="J102" s="102"/>
    </row>
    <row r="103" spans="1:10" x14ac:dyDescent="0.25">
      <c r="A103" s="36"/>
      <c r="F103" s="92"/>
      <c r="G103" s="42"/>
      <c r="J103" s="102"/>
    </row>
    <row r="104" spans="1:10" x14ac:dyDescent="0.25">
      <c r="A104" s="96"/>
      <c r="B104" s="112" t="s">
        <v>142</v>
      </c>
      <c r="C104" s="112"/>
      <c r="D104" s="111">
        <f>SUM(D19:D83)</f>
        <v>20757000000</v>
      </c>
      <c r="E104" s="111">
        <f>SUM(E2:E102)</f>
        <v>54728000000</v>
      </c>
      <c r="F104" s="134"/>
      <c r="G104" s="135"/>
      <c r="H104" s="136">
        <f>SUM(H19:H101)</f>
        <v>21152000000</v>
      </c>
      <c r="I104" s="136">
        <f>SUM(I19:I102)</f>
        <v>5843000000</v>
      </c>
      <c r="J104" s="137"/>
    </row>
    <row r="105" spans="1:10" x14ac:dyDescent="0.25">
      <c r="G105" s="39"/>
    </row>
    <row r="106" spans="1:10" x14ac:dyDescent="0.25">
      <c r="A106" s="36"/>
      <c r="F106" s="103"/>
      <c r="G106" s="39"/>
    </row>
    <row r="107" spans="1:10" x14ac:dyDescent="0.25">
      <c r="A107" s="91"/>
      <c r="F107" s="103"/>
      <c r="G107" s="39"/>
    </row>
    <row r="108" spans="1:10" x14ac:dyDescent="0.25">
      <c r="G108" s="40"/>
    </row>
    <row r="109" spans="1:10" x14ac:dyDescent="0.25">
      <c r="G109" s="9"/>
    </row>
    <row r="110" spans="1:10" x14ac:dyDescent="0.25">
      <c r="G110" s="9"/>
    </row>
    <row r="111" spans="1:10" x14ac:dyDescent="0.25">
      <c r="G111" s="9"/>
    </row>
    <row r="112" spans="1:10" x14ac:dyDescent="0.25">
      <c r="G112" s="9"/>
    </row>
    <row r="113" spans="7:7" x14ac:dyDescent="0.25">
      <c r="G113" s="9"/>
    </row>
    <row r="114" spans="7:7" x14ac:dyDescent="0.25">
      <c r="G114" s="9"/>
    </row>
    <row r="115" spans="7:7" x14ac:dyDescent="0.25">
      <c r="G115" s="9"/>
    </row>
    <row r="116" spans="7:7" x14ac:dyDescent="0.25">
      <c r="G116" s="9"/>
    </row>
    <row r="117" spans="7:7" x14ac:dyDescent="0.25">
      <c r="G117" s="9"/>
    </row>
    <row r="118" spans="7:7" x14ac:dyDescent="0.25">
      <c r="G118" s="9"/>
    </row>
    <row r="119" spans="7:7" x14ac:dyDescent="0.25">
      <c r="G119" s="9"/>
    </row>
    <row r="120" spans="7:7" x14ac:dyDescent="0.25">
      <c r="G120" s="9"/>
    </row>
    <row r="121" spans="7:7" x14ac:dyDescent="0.25">
      <c r="G121" s="9"/>
    </row>
    <row r="122" spans="7:7" x14ac:dyDescent="0.25">
      <c r="G122" s="9"/>
    </row>
    <row r="123" spans="7:7" x14ac:dyDescent="0.25">
      <c r="G123" s="9"/>
    </row>
    <row r="124" spans="7:7" x14ac:dyDescent="0.25">
      <c r="G124" s="9"/>
    </row>
    <row r="125" spans="7:7" x14ac:dyDescent="0.25">
      <c r="G125" s="9"/>
    </row>
    <row r="126" spans="7:7" x14ac:dyDescent="0.25">
      <c r="G126" s="9"/>
    </row>
    <row r="127" spans="7:7" x14ac:dyDescent="0.25">
      <c r="G127" s="9"/>
    </row>
    <row r="128" spans="7:7" x14ac:dyDescent="0.25">
      <c r="G128" s="9"/>
    </row>
    <row r="129" spans="7:7" x14ac:dyDescent="0.25">
      <c r="G129" s="9"/>
    </row>
    <row r="130" spans="7:7" x14ac:dyDescent="0.25">
      <c r="G130" s="9"/>
    </row>
    <row r="131" spans="7:7" x14ac:dyDescent="0.25">
      <c r="G131" s="9"/>
    </row>
    <row r="132" spans="7:7" x14ac:dyDescent="0.25">
      <c r="G132" s="9"/>
    </row>
    <row r="133" spans="7:7" x14ac:dyDescent="0.25">
      <c r="G133" s="9"/>
    </row>
    <row r="134" spans="7:7" x14ac:dyDescent="0.25">
      <c r="G134" s="9"/>
    </row>
    <row r="135" spans="7:7" x14ac:dyDescent="0.25">
      <c r="G135" s="9"/>
    </row>
    <row r="136" spans="7:7" x14ac:dyDescent="0.25">
      <c r="G136" s="9"/>
    </row>
    <row r="137" spans="7:7" x14ac:dyDescent="0.25">
      <c r="G137" s="9"/>
    </row>
    <row r="138" spans="7:7" x14ac:dyDescent="0.25">
      <c r="G138" s="9"/>
    </row>
    <row r="139" spans="7:7" x14ac:dyDescent="0.25">
      <c r="G139" s="9"/>
    </row>
    <row r="140" spans="7:7" x14ac:dyDescent="0.25">
      <c r="G140" s="9"/>
    </row>
    <row r="141" spans="7:7" x14ac:dyDescent="0.25">
      <c r="G141" s="9"/>
    </row>
    <row r="142" spans="7:7" x14ac:dyDescent="0.25">
      <c r="G142" s="9"/>
    </row>
    <row r="143" spans="7:7" x14ac:dyDescent="0.25">
      <c r="G143" s="9"/>
    </row>
    <row r="144" spans="7:7" x14ac:dyDescent="0.25">
      <c r="G144" s="9"/>
    </row>
    <row r="145" spans="7:7" x14ac:dyDescent="0.25">
      <c r="G145" s="9"/>
    </row>
    <row r="146" spans="7:7" x14ac:dyDescent="0.25">
      <c r="G146" s="9"/>
    </row>
    <row r="147" spans="7:7" x14ac:dyDescent="0.25">
      <c r="G147" s="9"/>
    </row>
    <row r="148" spans="7:7" x14ac:dyDescent="0.25">
      <c r="G148" s="9"/>
    </row>
    <row r="149" spans="7:7" x14ac:dyDescent="0.25">
      <c r="G149" s="9"/>
    </row>
    <row r="150" spans="7:7" x14ac:dyDescent="0.25">
      <c r="G150" s="9"/>
    </row>
    <row r="151" spans="7:7" x14ac:dyDescent="0.25">
      <c r="G151" s="9"/>
    </row>
    <row r="152" spans="7:7" x14ac:dyDescent="0.25">
      <c r="G152" s="9"/>
    </row>
    <row r="153" spans="7:7" x14ac:dyDescent="0.25">
      <c r="G153" s="9"/>
    </row>
    <row r="154" spans="7:7" x14ac:dyDescent="0.25">
      <c r="G154" s="9"/>
    </row>
    <row r="155" spans="7:7" x14ac:dyDescent="0.25">
      <c r="G155" s="9"/>
    </row>
    <row r="156" spans="7:7" x14ac:dyDescent="0.25">
      <c r="G156" s="9"/>
    </row>
    <row r="157" spans="7:7" x14ac:dyDescent="0.25">
      <c r="G157" s="9"/>
    </row>
    <row r="158" spans="7:7" x14ac:dyDescent="0.25">
      <c r="G158" s="9"/>
    </row>
    <row r="159" spans="7:7" x14ac:dyDescent="0.25">
      <c r="G159" s="9"/>
    </row>
    <row r="160" spans="7:7" x14ac:dyDescent="0.25">
      <c r="G160" s="9"/>
    </row>
    <row r="161" spans="7:7" x14ac:dyDescent="0.25">
      <c r="G161" s="9"/>
    </row>
    <row r="162" spans="7:7" x14ac:dyDescent="0.25">
      <c r="G162" s="9"/>
    </row>
    <row r="163" spans="7:7" x14ac:dyDescent="0.25">
      <c r="G163" s="9"/>
    </row>
    <row r="164" spans="7:7" x14ac:dyDescent="0.25">
      <c r="G164" s="9"/>
    </row>
    <row r="165" spans="7:7" x14ac:dyDescent="0.25">
      <c r="G165" s="9"/>
    </row>
    <row r="166" spans="7:7" x14ac:dyDescent="0.25">
      <c r="G166" s="9"/>
    </row>
    <row r="167" spans="7:7" x14ac:dyDescent="0.25">
      <c r="G167" s="9"/>
    </row>
    <row r="168" spans="7:7" x14ac:dyDescent="0.25">
      <c r="G168" s="9"/>
    </row>
    <row r="169" spans="7:7" x14ac:dyDescent="0.25">
      <c r="G169" s="9"/>
    </row>
    <row r="170" spans="7:7" x14ac:dyDescent="0.25">
      <c r="G170" s="9"/>
    </row>
    <row r="171" spans="7:7" x14ac:dyDescent="0.25">
      <c r="G171" s="9"/>
    </row>
    <row r="172" spans="7:7" x14ac:dyDescent="0.25">
      <c r="G172"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3DE35-715C-48A0-BFC4-225D14C4C838}">
  <dimension ref="A1:H95"/>
  <sheetViews>
    <sheetView topLeftCell="B1" zoomScale="85" zoomScaleNormal="85" workbookViewId="0">
      <pane ySplit="1" topLeftCell="A67" activePane="bottomLeft" state="frozen"/>
      <selection pane="bottomLeft" activeCell="F76" sqref="F76"/>
    </sheetView>
  </sheetViews>
  <sheetFormatPr defaultColWidth="29.28515625" defaultRowHeight="15" x14ac:dyDescent="0.25"/>
  <cols>
    <col min="1" max="1" width="31" style="9" customWidth="1"/>
    <col min="2" max="2" width="41.85546875" style="9" customWidth="1"/>
    <col min="3" max="3" width="34" style="14" customWidth="1"/>
    <col min="4" max="4" width="29.28515625" style="16"/>
    <col min="5" max="5" width="29" style="9" customWidth="1"/>
    <col min="6" max="6" width="29.28515625" style="47"/>
    <col min="7" max="7" width="29.28515625" style="9"/>
    <col min="8" max="8" width="48" style="9" customWidth="1"/>
    <col min="9" max="16384" width="29.28515625" style="9"/>
  </cols>
  <sheetData>
    <row r="1" spans="1:8" ht="85.5" customHeight="1" x14ac:dyDescent="0.25">
      <c r="A1" s="1" t="s">
        <v>0</v>
      </c>
      <c r="B1" s="1" t="s">
        <v>1</v>
      </c>
      <c r="C1" s="15" t="s">
        <v>3</v>
      </c>
      <c r="D1" s="35" t="s">
        <v>5</v>
      </c>
      <c r="E1" s="35" t="s">
        <v>217</v>
      </c>
      <c r="F1" s="35" t="s">
        <v>208</v>
      </c>
      <c r="G1" s="35" t="s">
        <v>211</v>
      </c>
      <c r="H1" s="35" t="s">
        <v>216</v>
      </c>
    </row>
    <row r="2" spans="1:8" x14ac:dyDescent="0.25">
      <c r="A2" s="2" t="s">
        <v>143</v>
      </c>
      <c r="B2" s="19" t="s">
        <v>144</v>
      </c>
      <c r="C2" s="21">
        <v>184029000</v>
      </c>
      <c r="D2" s="20">
        <v>207158000</v>
      </c>
      <c r="E2" s="48"/>
      <c r="F2" s="20">
        <v>207158000</v>
      </c>
      <c r="G2" s="49">
        <f>SUM(F2-D2)</f>
        <v>0</v>
      </c>
    </row>
    <row r="3" spans="1:8" x14ac:dyDescent="0.25">
      <c r="A3" s="3"/>
      <c r="B3" s="19" t="s">
        <v>145</v>
      </c>
      <c r="C3" s="21"/>
      <c r="D3" s="22"/>
      <c r="E3" s="48"/>
      <c r="F3" s="50"/>
      <c r="G3" s="49"/>
    </row>
    <row r="4" spans="1:8" x14ac:dyDescent="0.25">
      <c r="A4" s="3"/>
      <c r="B4" s="19" t="s">
        <v>146</v>
      </c>
      <c r="C4" s="21">
        <v>3143000</v>
      </c>
      <c r="D4" s="20">
        <v>3538000</v>
      </c>
      <c r="E4" s="48"/>
      <c r="F4" s="20">
        <v>3538000</v>
      </c>
      <c r="G4" s="49">
        <f t="shared" ref="G4:G36" si="0">SUM(F4-D4)</f>
        <v>0</v>
      </c>
    </row>
    <row r="5" spans="1:8" x14ac:dyDescent="0.25">
      <c r="A5" s="3"/>
      <c r="B5" s="19" t="s">
        <v>147</v>
      </c>
      <c r="C5" s="21">
        <v>20700000</v>
      </c>
      <c r="D5" s="20">
        <v>23302000</v>
      </c>
      <c r="E5" s="48"/>
      <c r="F5" s="20">
        <v>23302000</v>
      </c>
      <c r="G5" s="49">
        <f t="shared" si="0"/>
        <v>0</v>
      </c>
    </row>
    <row r="6" spans="1:8" x14ac:dyDescent="0.25">
      <c r="A6" s="3"/>
      <c r="B6" s="19" t="s">
        <v>148</v>
      </c>
      <c r="C6" s="21">
        <v>3724000</v>
      </c>
      <c r="D6" s="20">
        <v>4192000</v>
      </c>
      <c r="E6" s="48"/>
      <c r="F6" s="20">
        <v>4192000</v>
      </c>
      <c r="G6" s="49">
        <f t="shared" si="0"/>
        <v>0</v>
      </c>
    </row>
    <row r="7" spans="1:8" x14ac:dyDescent="0.25">
      <c r="A7" s="3"/>
      <c r="B7" s="19" t="s">
        <v>149</v>
      </c>
      <c r="C7" s="21">
        <v>4621610000</v>
      </c>
      <c r="D7" s="20">
        <v>5191468000</v>
      </c>
      <c r="E7" s="48"/>
      <c r="F7" s="51">
        <v>4887581000</v>
      </c>
      <c r="G7" s="49">
        <f t="shared" si="0"/>
        <v>-303887000</v>
      </c>
    </row>
    <row r="8" spans="1:8" x14ac:dyDescent="0.25">
      <c r="A8" s="3"/>
      <c r="B8" s="19" t="s">
        <v>21</v>
      </c>
      <c r="C8" s="21">
        <v>1157063000</v>
      </c>
      <c r="D8" s="20">
        <v>1052486000</v>
      </c>
      <c r="E8" s="48"/>
      <c r="F8" s="51">
        <v>976405000</v>
      </c>
      <c r="G8" s="49">
        <f t="shared" si="0"/>
        <v>-76081000</v>
      </c>
    </row>
    <row r="9" spans="1:8" ht="30" x14ac:dyDescent="0.25">
      <c r="A9" s="3"/>
      <c r="B9" s="19" t="s">
        <v>150</v>
      </c>
      <c r="C9" s="21">
        <v>61336000</v>
      </c>
      <c r="D9" s="20">
        <v>69045000</v>
      </c>
      <c r="E9" s="48"/>
      <c r="F9" s="20">
        <v>69045000</v>
      </c>
      <c r="G9" s="49">
        <f t="shared" si="0"/>
        <v>0</v>
      </c>
    </row>
    <row r="10" spans="1:8" x14ac:dyDescent="0.25">
      <c r="A10" s="3"/>
      <c r="B10" s="19" t="s">
        <v>151</v>
      </c>
      <c r="C10" s="21">
        <v>797870000</v>
      </c>
      <c r="D10" s="20">
        <v>898149000</v>
      </c>
      <c r="E10" s="48"/>
      <c r="F10" s="51">
        <v>846869000</v>
      </c>
      <c r="G10" s="49">
        <f t="shared" si="0"/>
        <v>-51280000</v>
      </c>
    </row>
    <row r="11" spans="1:8" ht="30" x14ac:dyDescent="0.25">
      <c r="A11" s="3"/>
      <c r="B11" s="19" t="s">
        <v>152</v>
      </c>
      <c r="C11" s="21">
        <v>7500000</v>
      </c>
      <c r="D11" s="20">
        <v>8443000</v>
      </c>
      <c r="E11" s="48"/>
      <c r="F11" s="20">
        <v>8443000</v>
      </c>
      <c r="G11" s="49">
        <f t="shared" si="0"/>
        <v>0</v>
      </c>
    </row>
    <row r="12" spans="1:8" ht="135" x14ac:dyDescent="0.25">
      <c r="A12" s="3"/>
      <c r="B12" s="19" t="s">
        <v>153</v>
      </c>
      <c r="C12" s="21">
        <v>30657640000</v>
      </c>
      <c r="D12" s="20">
        <v>27658320000</v>
      </c>
      <c r="E12" s="48" t="s">
        <v>213</v>
      </c>
      <c r="F12" s="56">
        <v>27930780000</v>
      </c>
      <c r="G12" s="54">
        <f t="shared" si="0"/>
        <v>272460000</v>
      </c>
      <c r="H12" s="7" t="s">
        <v>212</v>
      </c>
    </row>
    <row r="13" spans="1:8" x14ac:dyDescent="0.25">
      <c r="A13" s="3"/>
      <c r="B13" s="19" t="s">
        <v>154</v>
      </c>
      <c r="C13" s="21">
        <v>1750000</v>
      </c>
      <c r="D13" s="22"/>
      <c r="E13" s="48"/>
      <c r="F13" s="50"/>
      <c r="G13" s="49"/>
    </row>
    <row r="14" spans="1:8" x14ac:dyDescent="0.25">
      <c r="A14" s="3"/>
      <c r="B14" s="19" t="s">
        <v>155</v>
      </c>
      <c r="C14" s="21">
        <v>846226000</v>
      </c>
      <c r="D14" s="20">
        <v>2742757000</v>
      </c>
      <c r="E14" s="48"/>
      <c r="F14" s="20">
        <v>2742757000</v>
      </c>
      <c r="G14" s="49">
        <f t="shared" si="0"/>
        <v>0</v>
      </c>
    </row>
    <row r="15" spans="1:8" x14ac:dyDescent="0.25">
      <c r="A15" s="3"/>
      <c r="B15" s="41" t="s">
        <v>156</v>
      </c>
      <c r="C15" s="21"/>
      <c r="D15" s="20">
        <v>366001000</v>
      </c>
      <c r="E15" s="48"/>
      <c r="F15" s="20">
        <v>366001000</v>
      </c>
      <c r="G15" s="49">
        <f t="shared" si="0"/>
        <v>0</v>
      </c>
    </row>
    <row r="16" spans="1:8" ht="30" x14ac:dyDescent="0.25">
      <c r="A16" s="3"/>
      <c r="B16" s="19" t="s">
        <v>157</v>
      </c>
      <c r="C16" s="21"/>
      <c r="D16" s="22"/>
      <c r="E16" s="48"/>
      <c r="F16" s="50"/>
      <c r="G16" s="49">
        <f t="shared" si="0"/>
        <v>0</v>
      </c>
    </row>
    <row r="17" spans="1:7" x14ac:dyDescent="0.25">
      <c r="A17" s="3"/>
      <c r="B17" s="19" t="s">
        <v>158</v>
      </c>
      <c r="C17" s="21">
        <v>2510300000</v>
      </c>
      <c r="D17" s="20">
        <v>5612900000</v>
      </c>
      <c r="E17" s="48"/>
      <c r="F17" s="20">
        <v>5612900000</v>
      </c>
      <c r="G17" s="49">
        <f t="shared" si="0"/>
        <v>0</v>
      </c>
    </row>
    <row r="18" spans="1:7" x14ac:dyDescent="0.25">
      <c r="A18" s="3"/>
      <c r="B18" s="19" t="s">
        <v>159</v>
      </c>
      <c r="C18" s="21">
        <v>117500000</v>
      </c>
      <c r="D18" s="20">
        <v>706976000</v>
      </c>
      <c r="E18" s="48"/>
      <c r="F18" s="20">
        <v>706976000</v>
      </c>
      <c r="G18" s="49">
        <f t="shared" si="0"/>
        <v>0</v>
      </c>
    </row>
    <row r="19" spans="1:7" ht="30" x14ac:dyDescent="0.25">
      <c r="A19" s="3"/>
      <c r="B19" s="43" t="s">
        <v>160</v>
      </c>
      <c r="C19" s="21">
        <v>175000000</v>
      </c>
      <c r="D19" s="22"/>
      <c r="E19" s="48"/>
      <c r="F19" s="50"/>
      <c r="G19" s="49"/>
    </row>
    <row r="20" spans="1:7" x14ac:dyDescent="0.25">
      <c r="A20" s="3"/>
      <c r="B20" s="43" t="s">
        <v>161</v>
      </c>
      <c r="C20" s="21"/>
      <c r="D20" s="51">
        <v>212443000</v>
      </c>
      <c r="E20" s="48"/>
      <c r="F20" s="51">
        <v>212443000</v>
      </c>
      <c r="G20" s="49">
        <f t="shared" si="0"/>
        <v>0</v>
      </c>
    </row>
    <row r="21" spans="1:7" x14ac:dyDescent="0.25">
      <c r="A21" s="3"/>
      <c r="B21" s="19" t="s">
        <v>162</v>
      </c>
      <c r="C21" s="21"/>
      <c r="D21" s="20">
        <v>308991000</v>
      </c>
      <c r="E21" s="48"/>
      <c r="F21" s="20">
        <v>308991000</v>
      </c>
      <c r="G21" s="49">
        <f t="shared" si="0"/>
        <v>0</v>
      </c>
    </row>
    <row r="22" spans="1:7" x14ac:dyDescent="0.25">
      <c r="A22" s="3"/>
      <c r="B22" s="19" t="s">
        <v>163</v>
      </c>
      <c r="C22" s="21">
        <v>26000000</v>
      </c>
      <c r="D22" s="20">
        <v>26000000</v>
      </c>
      <c r="E22" s="48"/>
      <c r="F22" s="20">
        <v>26000000</v>
      </c>
      <c r="G22" s="49">
        <f t="shared" si="0"/>
        <v>0</v>
      </c>
    </row>
    <row r="23" spans="1:7" x14ac:dyDescent="0.25">
      <c r="A23" s="3"/>
      <c r="B23" s="19" t="s">
        <v>164</v>
      </c>
      <c r="C23" s="21">
        <v>2646928000</v>
      </c>
      <c r="D23" s="20">
        <v>2648678000</v>
      </c>
      <c r="E23" s="48"/>
      <c r="F23" s="51">
        <v>2808678000</v>
      </c>
      <c r="G23" s="52">
        <f t="shared" si="0"/>
        <v>160000000</v>
      </c>
    </row>
    <row r="24" spans="1:7" x14ac:dyDescent="0.25">
      <c r="A24" s="3"/>
      <c r="B24" s="19" t="s">
        <v>165</v>
      </c>
      <c r="C24" s="21">
        <v>46780000</v>
      </c>
      <c r="D24" s="20">
        <v>46780000</v>
      </c>
      <c r="E24" s="48"/>
      <c r="F24" s="20">
        <v>46780000</v>
      </c>
      <c r="G24" s="49">
        <f t="shared" si="0"/>
        <v>0</v>
      </c>
    </row>
    <row r="25" spans="1:7" x14ac:dyDescent="0.25">
      <c r="A25" s="3"/>
      <c r="B25" s="19" t="s">
        <v>166</v>
      </c>
      <c r="C25" s="21"/>
      <c r="D25" s="20"/>
      <c r="E25" s="48"/>
      <c r="F25" s="51"/>
      <c r="G25" s="49"/>
    </row>
    <row r="26" spans="1:7" ht="30" x14ac:dyDescent="0.25">
      <c r="A26" s="3"/>
      <c r="B26" s="19" t="s">
        <v>167</v>
      </c>
      <c r="C26" s="21">
        <v>16518000</v>
      </c>
      <c r="D26" s="20">
        <v>18594000</v>
      </c>
      <c r="E26" s="48"/>
      <c r="F26" s="20">
        <v>18594000</v>
      </c>
      <c r="G26" s="49">
        <f t="shared" si="0"/>
        <v>0</v>
      </c>
    </row>
    <row r="27" spans="1:7" ht="30" x14ac:dyDescent="0.25">
      <c r="A27" s="3"/>
      <c r="B27" s="19" t="s">
        <v>168</v>
      </c>
      <c r="C27" s="21">
        <v>12281000</v>
      </c>
      <c r="D27" s="20">
        <v>13825000</v>
      </c>
      <c r="E27" s="48"/>
      <c r="F27" s="20">
        <v>13825000</v>
      </c>
      <c r="G27" s="49">
        <f t="shared" si="0"/>
        <v>0</v>
      </c>
    </row>
    <row r="28" spans="1:7" ht="30" x14ac:dyDescent="0.25">
      <c r="A28" s="3"/>
      <c r="B28" s="19" t="s">
        <v>169</v>
      </c>
      <c r="C28" s="21">
        <v>361411000</v>
      </c>
      <c r="D28" s="20">
        <v>406834000</v>
      </c>
      <c r="E28" s="48"/>
      <c r="F28" s="20">
        <v>406834000</v>
      </c>
      <c r="G28" s="49">
        <f t="shared" si="0"/>
        <v>0</v>
      </c>
    </row>
    <row r="29" spans="1:7" ht="30" x14ac:dyDescent="0.25">
      <c r="A29" s="3"/>
      <c r="B29" s="19" t="s">
        <v>170</v>
      </c>
      <c r="C29" s="21">
        <v>172451000</v>
      </c>
      <c r="D29" s="20">
        <v>194125000</v>
      </c>
      <c r="E29" s="48"/>
      <c r="F29" s="20">
        <v>194125000</v>
      </c>
      <c r="G29" s="49">
        <f t="shared" si="0"/>
        <v>0</v>
      </c>
    </row>
    <row r="30" spans="1:7" x14ac:dyDescent="0.25">
      <c r="A30" s="3"/>
      <c r="B30" s="19" t="s">
        <v>171</v>
      </c>
      <c r="C30" s="21"/>
      <c r="D30" s="20">
        <v>8000000</v>
      </c>
      <c r="E30" s="48"/>
      <c r="F30" s="20">
        <v>8000000</v>
      </c>
      <c r="G30" s="49">
        <f t="shared" si="0"/>
        <v>0</v>
      </c>
    </row>
    <row r="31" spans="1:7" ht="30" x14ac:dyDescent="0.25">
      <c r="A31" s="3"/>
      <c r="B31" s="19" t="s">
        <v>172</v>
      </c>
      <c r="C31" s="21">
        <v>2000000</v>
      </c>
      <c r="D31" s="20">
        <v>2000000</v>
      </c>
      <c r="E31" s="53"/>
      <c r="F31" s="20">
        <v>2000000</v>
      </c>
      <c r="G31" s="49">
        <f t="shared" si="0"/>
        <v>0</v>
      </c>
    </row>
    <row r="32" spans="1:7" x14ac:dyDescent="0.25">
      <c r="A32" s="4"/>
      <c r="B32" s="23" t="s">
        <v>173</v>
      </c>
      <c r="C32" s="21"/>
      <c r="D32" s="22"/>
      <c r="E32" s="53"/>
      <c r="F32" s="50"/>
      <c r="G32" s="49"/>
    </row>
    <row r="33" spans="1:7" x14ac:dyDescent="0.25">
      <c r="A33" s="3"/>
      <c r="B33" s="19" t="s">
        <v>174</v>
      </c>
      <c r="C33" s="21"/>
      <c r="D33" s="22"/>
      <c r="E33" s="53"/>
      <c r="F33" s="51"/>
      <c r="G33" s="49"/>
    </row>
    <row r="34" spans="1:7" x14ac:dyDescent="0.25">
      <c r="A34" s="3"/>
      <c r="B34" s="19" t="s">
        <v>175</v>
      </c>
      <c r="C34" s="21"/>
      <c r="D34" s="22"/>
      <c r="E34" s="53"/>
      <c r="F34" s="50"/>
      <c r="G34" s="49"/>
    </row>
    <row r="35" spans="1:7" x14ac:dyDescent="0.25">
      <c r="A35" s="3"/>
      <c r="B35" s="19"/>
      <c r="C35" s="21"/>
      <c r="D35" s="22"/>
      <c r="E35" s="53"/>
      <c r="F35" s="50"/>
      <c r="G35" s="49"/>
    </row>
    <row r="36" spans="1:7" ht="15.75" x14ac:dyDescent="0.25">
      <c r="A36" s="5"/>
      <c r="B36" s="24" t="s">
        <v>6</v>
      </c>
      <c r="C36" s="25">
        <f>SUM(C2:C34)</f>
        <v>44449760000</v>
      </c>
      <c r="D36" s="54">
        <f>SUM(D2:D34)</f>
        <v>48431005000</v>
      </c>
      <c r="E36" s="72" t="s">
        <v>215</v>
      </c>
      <c r="F36" s="55">
        <f>SUM(F2:F34)</f>
        <v>48432217000</v>
      </c>
      <c r="G36" s="49">
        <f t="shared" si="0"/>
        <v>1212000</v>
      </c>
    </row>
    <row r="37" spans="1:7" ht="15.75" x14ac:dyDescent="0.25">
      <c r="A37" s="12"/>
      <c r="B37" s="13"/>
      <c r="E37" s="37"/>
    </row>
    <row r="38" spans="1:7" ht="15.75" x14ac:dyDescent="0.25">
      <c r="A38" s="12"/>
      <c r="B38" s="13"/>
      <c r="E38" s="37"/>
    </row>
    <row r="39" spans="1:7" ht="47.25" customHeight="1" x14ac:dyDescent="0.25">
      <c r="A39" s="26" t="s">
        <v>176</v>
      </c>
      <c r="E39" s="38"/>
    </row>
    <row r="40" spans="1:7" x14ac:dyDescent="0.25">
      <c r="A40" s="10"/>
      <c r="B40" s="11"/>
      <c r="C40" s="30"/>
      <c r="D40" s="29"/>
      <c r="E40" s="57"/>
      <c r="F40" s="61"/>
      <c r="G40" s="31"/>
    </row>
    <row r="41" spans="1:7" ht="63" customHeight="1" x14ac:dyDescent="0.25">
      <c r="A41" s="8" t="s">
        <v>177</v>
      </c>
      <c r="B41" s="6" t="s">
        <v>51</v>
      </c>
      <c r="C41" s="33">
        <v>481000000</v>
      </c>
      <c r="D41" s="32"/>
      <c r="E41" s="58"/>
      <c r="F41" s="62"/>
      <c r="G41" s="45"/>
    </row>
    <row r="42" spans="1:7" ht="67.5" customHeight="1" x14ac:dyDescent="0.25">
      <c r="A42" s="8" t="s">
        <v>178</v>
      </c>
      <c r="B42" s="6" t="s">
        <v>179</v>
      </c>
      <c r="C42" s="33"/>
      <c r="D42" s="32"/>
      <c r="E42" s="58"/>
      <c r="F42" s="62"/>
      <c r="G42" s="45"/>
    </row>
    <row r="43" spans="1:7" x14ac:dyDescent="0.25">
      <c r="F43" s="63"/>
      <c r="G43" s="28"/>
    </row>
    <row r="44" spans="1:7" x14ac:dyDescent="0.25">
      <c r="A44" s="3"/>
      <c r="B44" s="7"/>
      <c r="F44" s="63"/>
      <c r="G44" s="28"/>
    </row>
    <row r="45" spans="1:7" x14ac:dyDescent="0.25">
      <c r="A45" s="8" t="s">
        <v>135</v>
      </c>
      <c r="B45" s="6" t="s">
        <v>180</v>
      </c>
      <c r="C45" s="33">
        <v>143915000</v>
      </c>
      <c r="D45" s="34">
        <v>143915000</v>
      </c>
      <c r="E45" s="58"/>
      <c r="F45" s="33">
        <v>143915000</v>
      </c>
      <c r="G45" s="60">
        <f>SUM(F45-D45)</f>
        <v>0</v>
      </c>
    </row>
    <row r="46" spans="1:7" x14ac:dyDescent="0.25">
      <c r="A46" s="3"/>
      <c r="B46" s="6" t="s">
        <v>181</v>
      </c>
      <c r="C46" s="33"/>
      <c r="D46" s="32"/>
      <c r="E46" s="58"/>
      <c r="F46" s="62"/>
      <c r="G46" s="45"/>
    </row>
    <row r="47" spans="1:7" x14ac:dyDescent="0.25">
      <c r="A47" s="3"/>
      <c r="B47" s="6" t="s">
        <v>182</v>
      </c>
      <c r="C47" s="33"/>
      <c r="D47" s="32"/>
      <c r="E47" s="58"/>
      <c r="F47" s="62"/>
      <c r="G47" s="45"/>
    </row>
    <row r="48" spans="1:7" ht="30" x14ac:dyDescent="0.25">
      <c r="A48" s="3"/>
      <c r="B48" s="6" t="s">
        <v>183</v>
      </c>
      <c r="C48" s="33"/>
      <c r="D48" s="32"/>
      <c r="E48" s="58"/>
      <c r="F48" s="62"/>
      <c r="G48" s="45"/>
    </row>
    <row r="49" spans="1:8" ht="30" x14ac:dyDescent="0.25">
      <c r="A49" s="3"/>
      <c r="B49" s="6" t="s">
        <v>184</v>
      </c>
      <c r="C49" s="33">
        <v>5540000</v>
      </c>
      <c r="D49" s="34">
        <v>5540000</v>
      </c>
      <c r="E49" s="58"/>
      <c r="F49" s="33">
        <v>5540000</v>
      </c>
      <c r="G49" s="60">
        <f>SUM(F49-D49)</f>
        <v>0</v>
      </c>
    </row>
    <row r="50" spans="1:8" x14ac:dyDescent="0.25">
      <c r="A50" s="3"/>
      <c r="B50" s="6"/>
      <c r="C50" s="33"/>
      <c r="D50" s="32"/>
      <c r="E50" s="58"/>
      <c r="F50" s="62"/>
      <c r="G50" s="45"/>
    </row>
    <row r="51" spans="1:8" x14ac:dyDescent="0.25">
      <c r="A51" s="3"/>
      <c r="B51" s="7"/>
      <c r="F51" s="63"/>
      <c r="G51" s="28"/>
    </row>
    <row r="52" spans="1:8" x14ac:dyDescent="0.25">
      <c r="A52" s="3"/>
      <c r="B52" s="7"/>
      <c r="F52" s="63"/>
      <c r="G52" s="28"/>
    </row>
    <row r="53" spans="1:8" x14ac:dyDescent="0.25">
      <c r="A53" s="8" t="s">
        <v>57</v>
      </c>
      <c r="B53" s="6" t="s">
        <v>185</v>
      </c>
      <c r="C53" s="33">
        <v>60000000</v>
      </c>
      <c r="D53" s="33">
        <v>110000000</v>
      </c>
      <c r="E53" s="58"/>
      <c r="F53" s="33">
        <v>110000000</v>
      </c>
      <c r="G53" s="60">
        <f>SUM(F53-D53)</f>
        <v>0</v>
      </c>
    </row>
    <row r="54" spans="1:8" x14ac:dyDescent="0.25">
      <c r="A54" s="3"/>
      <c r="B54" s="6" t="s">
        <v>186</v>
      </c>
      <c r="C54" s="33"/>
      <c r="D54" s="32"/>
      <c r="E54" s="58"/>
      <c r="F54" s="62"/>
      <c r="G54" s="60"/>
    </row>
    <row r="55" spans="1:8" x14ac:dyDescent="0.25">
      <c r="A55" s="3"/>
      <c r="B55" s="6" t="s">
        <v>187</v>
      </c>
      <c r="C55" s="33">
        <v>5000000</v>
      </c>
      <c r="D55" s="34">
        <v>5000000</v>
      </c>
      <c r="E55" s="58"/>
      <c r="F55" s="64">
        <v>5000000</v>
      </c>
      <c r="G55" s="60">
        <f>SUM(F55-D55)</f>
        <v>0</v>
      </c>
      <c r="H55" s="9" t="s">
        <v>221</v>
      </c>
    </row>
    <row r="56" spans="1:8" x14ac:dyDescent="0.25">
      <c r="A56" s="3"/>
      <c r="B56" s="6" t="s">
        <v>188</v>
      </c>
      <c r="C56" s="33"/>
      <c r="D56" s="32"/>
      <c r="E56" s="58"/>
      <c r="F56" s="62"/>
      <c r="G56" s="45"/>
    </row>
    <row r="57" spans="1:8" x14ac:dyDescent="0.25">
      <c r="A57" s="3"/>
      <c r="B57" s="6" t="s">
        <v>69</v>
      </c>
      <c r="C57" s="33">
        <v>3495000000</v>
      </c>
      <c r="D57" s="33">
        <v>4345000000</v>
      </c>
      <c r="E57" s="58" t="s">
        <v>209</v>
      </c>
      <c r="F57" s="33">
        <v>3495000000</v>
      </c>
      <c r="G57" s="60">
        <f>SUM(F57-D57)</f>
        <v>-850000000</v>
      </c>
      <c r="H57" s="9" t="s">
        <v>218</v>
      </c>
    </row>
    <row r="58" spans="1:8" ht="30" x14ac:dyDescent="0.25">
      <c r="A58" s="3"/>
      <c r="B58" s="6" t="s">
        <v>76</v>
      </c>
      <c r="C58" s="33">
        <v>360000000</v>
      </c>
      <c r="D58" s="34">
        <v>360000000</v>
      </c>
      <c r="E58" s="58"/>
      <c r="F58" s="33">
        <v>300000000</v>
      </c>
      <c r="G58" s="60">
        <f>SUM(F58-D58)</f>
        <v>-60000000</v>
      </c>
    </row>
    <row r="59" spans="1:8" ht="30" x14ac:dyDescent="0.25">
      <c r="A59" s="3"/>
      <c r="B59" s="6" t="s">
        <v>189</v>
      </c>
      <c r="C59" s="33"/>
      <c r="D59" s="32"/>
      <c r="E59" s="58"/>
      <c r="F59" s="33"/>
      <c r="G59" s="45"/>
    </row>
    <row r="60" spans="1:8" ht="30" x14ac:dyDescent="0.25">
      <c r="A60" s="3"/>
      <c r="B60" s="6" t="s">
        <v>190</v>
      </c>
      <c r="C60" s="33">
        <v>100000000</v>
      </c>
      <c r="D60" s="33">
        <v>100000000</v>
      </c>
      <c r="E60" s="58"/>
      <c r="F60" s="33">
        <v>100000000</v>
      </c>
      <c r="G60" s="60">
        <f>SUM(F60-D60)</f>
        <v>0</v>
      </c>
    </row>
    <row r="61" spans="1:8" x14ac:dyDescent="0.25">
      <c r="F61" s="63"/>
      <c r="G61" s="28"/>
    </row>
    <row r="62" spans="1:8" x14ac:dyDescent="0.25">
      <c r="F62" s="63"/>
      <c r="G62" s="28"/>
    </row>
    <row r="63" spans="1:8" x14ac:dyDescent="0.25">
      <c r="A63" s="3"/>
      <c r="B63" s="7"/>
      <c r="F63" s="14"/>
      <c r="G63" s="28"/>
    </row>
    <row r="64" spans="1:8" ht="60" x14ac:dyDescent="0.25">
      <c r="A64" s="8" t="s">
        <v>191</v>
      </c>
      <c r="B64" s="6" t="s">
        <v>103</v>
      </c>
      <c r="C64" s="33">
        <v>11775000000</v>
      </c>
      <c r="D64" s="33">
        <v>11825000000</v>
      </c>
      <c r="E64" s="59" t="s">
        <v>206</v>
      </c>
      <c r="F64" s="33">
        <v>7899000000</v>
      </c>
      <c r="G64" s="60">
        <f t="shared" ref="G64:G69" si="1">SUM(F64-D64)</f>
        <v>-3926000000</v>
      </c>
      <c r="H64" s="9" t="s">
        <v>219</v>
      </c>
    </row>
    <row r="65" spans="1:8" ht="30" x14ac:dyDescent="0.25">
      <c r="A65" s="3"/>
      <c r="B65" s="6" t="s">
        <v>192</v>
      </c>
      <c r="C65" s="33">
        <v>5655000000</v>
      </c>
      <c r="D65" s="33">
        <v>5655000000</v>
      </c>
      <c r="E65" s="6" t="s">
        <v>210</v>
      </c>
      <c r="F65" s="33">
        <v>5655000000</v>
      </c>
      <c r="G65" s="60">
        <f t="shared" si="1"/>
        <v>0</v>
      </c>
      <c r="H65" s="7" t="s">
        <v>210</v>
      </c>
    </row>
    <row r="66" spans="1:8" x14ac:dyDescent="0.25">
      <c r="A66" s="3"/>
      <c r="B66" s="6" t="s">
        <v>193</v>
      </c>
      <c r="C66" s="33">
        <v>25000000</v>
      </c>
      <c r="D66" s="33">
        <v>25000000</v>
      </c>
      <c r="E66" s="58"/>
      <c r="F66" s="33">
        <v>25000000</v>
      </c>
      <c r="G66" s="60">
        <f t="shared" si="1"/>
        <v>0</v>
      </c>
    </row>
    <row r="67" spans="1:8" x14ac:dyDescent="0.25">
      <c r="A67" s="3"/>
      <c r="B67" s="6" t="s">
        <v>72</v>
      </c>
      <c r="C67" s="33">
        <v>1700000000</v>
      </c>
      <c r="D67" s="33">
        <v>1700000000</v>
      </c>
      <c r="E67" s="58"/>
      <c r="F67" s="33">
        <v>1600000000</v>
      </c>
      <c r="G67" s="60">
        <f t="shared" si="1"/>
        <v>-100000000</v>
      </c>
    </row>
    <row r="68" spans="1:8" x14ac:dyDescent="0.25">
      <c r="A68" s="3"/>
      <c r="B68" s="6" t="s">
        <v>194</v>
      </c>
      <c r="C68" s="33">
        <v>2228000000</v>
      </c>
      <c r="D68" s="33">
        <v>2228000000</v>
      </c>
      <c r="E68" s="58"/>
      <c r="F68" s="62">
        <v>1575000000</v>
      </c>
      <c r="G68" s="60">
        <f t="shared" si="1"/>
        <v>-653000000</v>
      </c>
    </row>
    <row r="69" spans="1:8" ht="30" x14ac:dyDescent="0.25">
      <c r="A69" s="3"/>
      <c r="B69" s="6" t="s">
        <v>195</v>
      </c>
      <c r="C69" s="33">
        <v>750000000</v>
      </c>
      <c r="D69" s="33">
        <v>750000000</v>
      </c>
      <c r="E69" s="58"/>
      <c r="F69" s="33">
        <v>250000000</v>
      </c>
      <c r="G69" s="60">
        <f t="shared" si="1"/>
        <v>-500000000</v>
      </c>
    </row>
    <row r="70" spans="1:8" x14ac:dyDescent="0.25">
      <c r="A70" s="3"/>
      <c r="B70" s="7"/>
      <c r="F70" s="14"/>
      <c r="G70" s="28"/>
    </row>
    <row r="71" spans="1:8" x14ac:dyDescent="0.25">
      <c r="A71" s="3"/>
      <c r="B71" s="7"/>
      <c r="F71" s="63"/>
      <c r="G71" s="28"/>
    </row>
    <row r="72" spans="1:8" x14ac:dyDescent="0.25">
      <c r="A72" s="3"/>
      <c r="B72" s="7"/>
      <c r="F72" s="15"/>
      <c r="G72" s="28"/>
    </row>
    <row r="73" spans="1:8" x14ac:dyDescent="0.25">
      <c r="A73" s="8" t="s">
        <v>102</v>
      </c>
      <c r="B73" s="6" t="s">
        <v>196</v>
      </c>
      <c r="C73" s="33">
        <v>39000000</v>
      </c>
      <c r="D73" s="33">
        <v>39000000</v>
      </c>
      <c r="E73" s="58" t="s">
        <v>197</v>
      </c>
      <c r="F73" s="33">
        <v>39000000</v>
      </c>
      <c r="G73" s="60">
        <f>SUM(F73-D73)</f>
        <v>0</v>
      </c>
      <c r="H73" t="s">
        <v>197</v>
      </c>
    </row>
    <row r="74" spans="1:8" x14ac:dyDescent="0.25">
      <c r="A74" s="3"/>
      <c r="B74" s="6" t="s">
        <v>198</v>
      </c>
      <c r="C74" s="33">
        <v>10000000</v>
      </c>
      <c r="D74" s="33">
        <v>10000000</v>
      </c>
      <c r="E74" s="58"/>
      <c r="F74" s="33">
        <v>10000000</v>
      </c>
      <c r="G74" s="60">
        <f>SUM(F74-D74)</f>
        <v>0</v>
      </c>
      <c r="H74" s="9" t="s">
        <v>220</v>
      </c>
    </row>
    <row r="75" spans="1:8" x14ac:dyDescent="0.25">
      <c r="A75" s="3"/>
      <c r="B75" s="7"/>
      <c r="F75" s="69"/>
      <c r="G75" s="28"/>
    </row>
    <row r="76" spans="1:8" ht="48.75" customHeight="1" x14ac:dyDescent="0.25">
      <c r="A76" s="5"/>
      <c r="B76" s="65" t="s">
        <v>199</v>
      </c>
      <c r="C76" s="66">
        <f>SUM(C40:C75)</f>
        <v>26832455000</v>
      </c>
      <c r="D76" s="67">
        <f>SUM(D40:D74)</f>
        <v>27301455000</v>
      </c>
      <c r="E76" s="70" t="s">
        <v>207</v>
      </c>
      <c r="F76" s="71">
        <f>SUM(F40:F75)</f>
        <v>21212455000</v>
      </c>
      <c r="G76" s="68">
        <f>SUM(F76-D76)</f>
        <v>-6089000000</v>
      </c>
    </row>
    <row r="77" spans="1:8" x14ac:dyDescent="0.25">
      <c r="C77" s="9"/>
      <c r="F77" s="14"/>
    </row>
    <row r="78" spans="1:8" ht="79.5" customHeight="1" x14ac:dyDescent="0.25"/>
    <row r="81" spans="6:6" x14ac:dyDescent="0.25">
      <c r="F81" s="27"/>
    </row>
    <row r="82" spans="6:6" x14ac:dyDescent="0.25">
      <c r="F82" s="14"/>
    </row>
    <row r="83" spans="6:6" x14ac:dyDescent="0.25">
      <c r="F83" s="14"/>
    </row>
    <row r="84" spans="6:6" x14ac:dyDescent="0.25">
      <c r="F84" s="14"/>
    </row>
    <row r="86" spans="6:6" x14ac:dyDescent="0.25">
      <c r="F86" s="14"/>
    </row>
    <row r="87" spans="6:6" ht="57" customHeight="1" x14ac:dyDescent="0.25"/>
    <row r="88" spans="6:6" ht="43.5" customHeight="1" x14ac:dyDescent="0.25"/>
    <row r="89" spans="6:6" ht="35.25" customHeight="1" x14ac:dyDescent="0.25"/>
    <row r="90" spans="6:6" ht="42" customHeight="1" x14ac:dyDescent="0.25"/>
    <row r="91" spans="6:6" ht="45" customHeight="1" x14ac:dyDescent="0.25"/>
    <row r="92" spans="6:6" ht="24.75" customHeight="1" x14ac:dyDescent="0.25"/>
    <row r="94" spans="6:6" x14ac:dyDescent="0.25">
      <c r="F94" s="14"/>
    </row>
    <row r="95" spans="6:6" x14ac:dyDescent="0.25">
      <c r="F95"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5A57B-73D5-4E7B-9F43-E32568F98762}">
  <dimension ref="D1:I10"/>
  <sheetViews>
    <sheetView tabSelected="1" zoomScale="85" zoomScaleNormal="85" workbookViewId="0">
      <selection activeCell="H9" sqref="H9"/>
    </sheetView>
  </sheetViews>
  <sheetFormatPr defaultRowHeight="35.25" customHeight="1" x14ac:dyDescent="0.25"/>
  <cols>
    <col min="4" max="4" width="26.5703125" customWidth="1"/>
    <col min="5" max="5" width="23.7109375" style="116" customWidth="1"/>
    <col min="7" max="7" width="28.5703125" customWidth="1"/>
    <col min="8" max="8" width="25" customWidth="1"/>
    <col min="9" max="9" width="35.140625" customWidth="1"/>
  </cols>
  <sheetData>
    <row r="1" spans="4:9" ht="35.25" customHeight="1" x14ac:dyDescent="0.25">
      <c r="D1" s="114"/>
      <c r="E1" s="115"/>
    </row>
    <row r="2" spans="4:9" ht="35.25" customHeight="1" x14ac:dyDescent="0.25">
      <c r="D2" s="126" t="s">
        <v>253</v>
      </c>
      <c r="E2" s="127">
        <v>48432217000</v>
      </c>
      <c r="G2" s="126" t="s">
        <v>254</v>
      </c>
      <c r="H2" s="127">
        <v>21212455000</v>
      </c>
      <c r="I2" s="117"/>
    </row>
    <row r="3" spans="4:9" ht="35.25" customHeight="1" x14ac:dyDescent="0.25">
      <c r="D3" s="128" t="s">
        <v>255</v>
      </c>
      <c r="E3" s="123">
        <v>18910242000</v>
      </c>
      <c r="G3" s="122" t="s">
        <v>256</v>
      </c>
      <c r="H3" s="123">
        <v>5843000000</v>
      </c>
    </row>
    <row r="4" spans="4:9" ht="35.25" customHeight="1" x14ac:dyDescent="0.25">
      <c r="D4" s="129" t="s">
        <v>8</v>
      </c>
      <c r="E4" s="130">
        <v>13172600000</v>
      </c>
      <c r="G4" s="124" t="s">
        <v>8</v>
      </c>
      <c r="H4" s="125">
        <v>3745000000</v>
      </c>
    </row>
    <row r="5" spans="4:9" ht="35.25" customHeight="1" x14ac:dyDescent="0.25">
      <c r="D5" s="129" t="s">
        <v>59</v>
      </c>
      <c r="E5" s="130">
        <v>2442400000</v>
      </c>
      <c r="G5" s="124" t="s">
        <v>59</v>
      </c>
      <c r="H5" s="125">
        <v>2000000000</v>
      </c>
    </row>
    <row r="6" spans="4:9" ht="35.25" customHeight="1" x14ac:dyDescent="0.25">
      <c r="D6" s="131" t="s">
        <v>252</v>
      </c>
      <c r="E6" s="130">
        <v>3295242000</v>
      </c>
      <c r="G6" s="124" t="s">
        <v>48</v>
      </c>
      <c r="H6" s="125">
        <v>98000000</v>
      </c>
    </row>
    <row r="7" spans="4:9" ht="35.25" customHeight="1" x14ac:dyDescent="0.25">
      <c r="D7" s="118" t="s">
        <v>257</v>
      </c>
      <c r="E7" s="119">
        <v>67342459000</v>
      </c>
      <c r="G7" s="120" t="s">
        <v>258</v>
      </c>
      <c r="H7" s="121">
        <v>27055455000</v>
      </c>
      <c r="I7" s="113"/>
    </row>
    <row r="8" spans="4:9" ht="35.25" customHeight="1" x14ac:dyDescent="0.25">
      <c r="I8" s="113"/>
    </row>
    <row r="9" spans="4:9" ht="35.25" customHeight="1" x14ac:dyDescent="0.25">
      <c r="E9" s="132"/>
      <c r="G9" s="139" t="s">
        <v>262</v>
      </c>
      <c r="H9" s="138">
        <v>23816357000</v>
      </c>
      <c r="I9" s="133"/>
    </row>
    <row r="10" spans="4:9" ht="35.25" customHeight="1" x14ac:dyDescent="0.25">
      <c r="G10" s="113"/>
      <c r="I10" s="1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A67ABEBBC41B4F97CB9C8D773636AE" ma:contentTypeVersion="10" ma:contentTypeDescription="Create a new document." ma:contentTypeScope="" ma:versionID="34556df36710ae2050a880705e702879">
  <xsd:schema xmlns:xsd="http://www.w3.org/2001/XMLSchema" xmlns:xs="http://www.w3.org/2001/XMLSchema" xmlns:p="http://schemas.microsoft.com/office/2006/metadata/properties" xmlns:ns2="0489f7b2-ec02-4ba4-974c-6c8a70a3c800" xmlns:ns3="6dc47208-4250-46d7-9af4-62a3bec0d10c" targetNamespace="http://schemas.microsoft.com/office/2006/metadata/properties" ma:root="true" ma:fieldsID="5c1500207bdcc96234d433768adf6332" ns2:_="" ns3:_="">
    <xsd:import namespace="0489f7b2-ec02-4ba4-974c-6c8a70a3c800"/>
    <xsd:import namespace="6dc47208-4250-46d7-9af4-62a3bec0d1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9f7b2-ec02-4ba4-974c-6c8a70a3c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d80b978-0cee-44b4-a711-aa056bfb680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7208-4250-46d7-9af4-62a3bec0d1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4a6184-dd8e-468a-80fd-f2d7fa3fbb03}" ma:internalName="TaxCatchAll" ma:showField="CatchAllData" ma:web="6dc47208-4250-46d7-9af4-62a3bec0d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89f7b2-ec02-4ba4-974c-6c8a70a3c800">
      <Terms xmlns="http://schemas.microsoft.com/office/infopath/2007/PartnerControls"/>
    </lcf76f155ced4ddcb4097134ff3c332f>
    <TaxCatchAll xmlns="6dc47208-4250-46d7-9af4-62a3bec0d10c" xsi:nil="true"/>
  </documentManagement>
</p:properties>
</file>

<file path=customXml/itemProps1.xml><?xml version="1.0" encoding="utf-8"?>
<ds:datastoreItem xmlns:ds="http://schemas.openxmlformats.org/officeDocument/2006/customXml" ds:itemID="{FEA7CF22-534E-4EB2-8BCA-BA56590DB571}">
  <ds:schemaRefs>
    <ds:schemaRef ds:uri="http://schemas.microsoft.com/sharepoint/v3/contenttype/forms"/>
  </ds:schemaRefs>
</ds:datastoreItem>
</file>

<file path=customXml/itemProps2.xml><?xml version="1.0" encoding="utf-8"?>
<ds:datastoreItem xmlns:ds="http://schemas.openxmlformats.org/officeDocument/2006/customXml" ds:itemID="{DDB36CCF-6951-4075-B02A-CEFDB135BBC3}"/>
</file>

<file path=customXml/itemProps3.xml><?xml version="1.0" encoding="utf-8"?>
<ds:datastoreItem xmlns:ds="http://schemas.openxmlformats.org/officeDocument/2006/customXml" ds:itemID="{9DB859D3-C60E-4F10-9647-68FDE0C11A22}">
  <ds:schemaRefs>
    <ds:schemaRef ds:uri="http://purl.org/dc/dcmitype/"/>
    <ds:schemaRef ds:uri="http://purl.org/dc/terms/"/>
    <ds:schemaRef ds:uri="1f5d03c6-6d61-4673-8e24-28e0a7c227b1"/>
    <ds:schemaRef ds:uri="http://schemas.openxmlformats.org/package/2006/metadata/core-properties"/>
    <ds:schemaRef ds:uri="d3c5ecf5-7a2e-452f-ae6b-8d8050034b42"/>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Master - Non Ukraine Request</vt:lpstr>
      <vt:lpstr>Master - Ukraine Request</vt:lpstr>
      <vt:lpstr>Totals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Sewell</dc:creator>
  <cp:keywords/>
  <dc:description/>
  <cp:lastModifiedBy>Joshua Sewell</cp:lastModifiedBy>
  <cp:revision/>
  <dcterms:created xsi:type="dcterms:W3CDTF">2023-08-15T18:44:06Z</dcterms:created>
  <dcterms:modified xsi:type="dcterms:W3CDTF">2024-02-08T21:15:26Z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0x010100AFA67ABEBBC41B4F97CB9C8D773636AE</vt:lpwstr>
  </property>
  <property fmtid="{D5CDD505-2E9C-101B-9397-08002B2CF9AE}" pid="3" name="MediaServiceImageTags">
    <vt:lpwstr/>
  </property>
</Properties>
</file>