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985"/>
  </bookViews>
  <sheets>
    <sheet name="Final TCS FOIA request 5-25-16" sheetId="1" r:id="rId1"/>
  </sheets>
  <definedNames>
    <definedName name="_xlnm.Print_Area" localSheetId="0">'Final TCS FOIA request 5-25-16'!$A$1:$W$318</definedName>
    <definedName name="_xlnm.Print_Titles" localSheetId="0">'Final TCS FOIA request 5-25-16'!$1:$5</definedName>
  </definedNames>
  <calcPr calcId="152511"/>
</workbook>
</file>

<file path=xl/calcChain.xml><?xml version="1.0" encoding="utf-8"?>
<calcChain xmlns="http://schemas.openxmlformats.org/spreadsheetml/2006/main">
  <c r="V316" i="1" l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W315" i="1"/>
  <c r="W314" i="1"/>
  <c r="W313" i="1"/>
  <c r="W312" i="1"/>
  <c r="W311" i="1"/>
  <c r="W310" i="1"/>
  <c r="W309" i="1"/>
  <c r="W308" i="1"/>
  <c r="W307" i="1"/>
  <c r="W306" i="1"/>
  <c r="W316" i="1" s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W303" i="1"/>
  <c r="W302" i="1"/>
  <c r="W301" i="1"/>
  <c r="W300" i="1"/>
  <c r="W299" i="1"/>
  <c r="W298" i="1"/>
  <c r="W297" i="1"/>
  <c r="W296" i="1"/>
  <c r="W295" i="1"/>
  <c r="W294" i="1"/>
  <c r="W304" i="1" s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W291" i="1"/>
  <c r="W290" i="1"/>
  <c r="W289" i="1"/>
  <c r="W288" i="1"/>
  <c r="W287" i="1"/>
  <c r="W286" i="1"/>
  <c r="W285" i="1"/>
  <c r="W284" i="1"/>
  <c r="W283" i="1"/>
  <c r="W282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W279" i="1"/>
  <c r="W278" i="1"/>
  <c r="W277" i="1"/>
  <c r="W276" i="1"/>
  <c r="W275" i="1"/>
  <c r="W274" i="1"/>
  <c r="W273" i="1"/>
  <c r="W272" i="1"/>
  <c r="W271" i="1"/>
  <c r="W270" i="1"/>
  <c r="W280" i="1" s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W267" i="1"/>
  <c r="W266" i="1"/>
  <c r="W265" i="1"/>
  <c r="W264" i="1"/>
  <c r="W263" i="1"/>
  <c r="W262" i="1"/>
  <c r="W261" i="1"/>
  <c r="W260" i="1"/>
  <c r="W259" i="1"/>
  <c r="W258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W255" i="1"/>
  <c r="W254" i="1"/>
  <c r="W253" i="1"/>
  <c r="W252" i="1"/>
  <c r="W251" i="1"/>
  <c r="W250" i="1"/>
  <c r="W249" i="1"/>
  <c r="W248" i="1"/>
  <c r="W247" i="1"/>
  <c r="W246" i="1"/>
  <c r="W256" i="1" s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W243" i="1"/>
  <c r="W242" i="1"/>
  <c r="W241" i="1"/>
  <c r="W240" i="1"/>
  <c r="W239" i="1"/>
  <c r="W238" i="1"/>
  <c r="W237" i="1"/>
  <c r="W236" i="1"/>
  <c r="W235" i="1"/>
  <c r="W234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W231" i="1"/>
  <c r="W230" i="1"/>
  <c r="W229" i="1"/>
  <c r="W228" i="1"/>
  <c r="W227" i="1"/>
  <c r="W226" i="1"/>
  <c r="W225" i="1"/>
  <c r="W224" i="1"/>
  <c r="W223" i="1"/>
  <c r="W222" i="1"/>
  <c r="W232" i="1" s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W219" i="1"/>
  <c r="W218" i="1"/>
  <c r="W217" i="1"/>
  <c r="W216" i="1"/>
  <c r="W215" i="1"/>
  <c r="W214" i="1"/>
  <c r="W213" i="1"/>
  <c r="W212" i="1"/>
  <c r="W211" i="1"/>
  <c r="W210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W207" i="1"/>
  <c r="W206" i="1"/>
  <c r="W205" i="1"/>
  <c r="W204" i="1"/>
  <c r="W203" i="1"/>
  <c r="W202" i="1"/>
  <c r="W201" i="1"/>
  <c r="W200" i="1"/>
  <c r="W199" i="1"/>
  <c r="W198" i="1"/>
  <c r="W208" i="1" s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W195" i="1"/>
  <c r="W194" i="1"/>
  <c r="W193" i="1"/>
  <c r="W192" i="1"/>
  <c r="W191" i="1"/>
  <c r="W190" i="1"/>
  <c r="W189" i="1"/>
  <c r="W188" i="1"/>
  <c r="W187" i="1"/>
  <c r="W186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W183" i="1"/>
  <c r="W182" i="1"/>
  <c r="W181" i="1"/>
  <c r="W180" i="1"/>
  <c r="W179" i="1"/>
  <c r="W178" i="1"/>
  <c r="W177" i="1"/>
  <c r="W176" i="1"/>
  <c r="W175" i="1"/>
  <c r="W174" i="1"/>
  <c r="W184" i="1" s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W171" i="1"/>
  <c r="W170" i="1"/>
  <c r="W169" i="1"/>
  <c r="W168" i="1"/>
  <c r="W167" i="1"/>
  <c r="W166" i="1"/>
  <c r="W165" i="1"/>
  <c r="W164" i="1"/>
  <c r="W163" i="1"/>
  <c r="W162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W159" i="1"/>
  <c r="W158" i="1"/>
  <c r="W157" i="1"/>
  <c r="W156" i="1"/>
  <c r="W155" i="1"/>
  <c r="W154" i="1"/>
  <c r="W153" i="1"/>
  <c r="W152" i="1"/>
  <c r="W151" i="1"/>
  <c r="W150" i="1"/>
  <c r="W160" i="1" s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W147" i="1"/>
  <c r="W146" i="1"/>
  <c r="W145" i="1"/>
  <c r="W144" i="1"/>
  <c r="W143" i="1"/>
  <c r="W142" i="1"/>
  <c r="W141" i="1"/>
  <c r="W140" i="1"/>
  <c r="W139" i="1"/>
  <c r="W138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W135" i="1"/>
  <c r="W134" i="1"/>
  <c r="W133" i="1"/>
  <c r="W132" i="1"/>
  <c r="W131" i="1"/>
  <c r="W130" i="1"/>
  <c r="W129" i="1"/>
  <c r="W128" i="1"/>
  <c r="W127" i="1"/>
  <c r="W126" i="1"/>
  <c r="W136" i="1" s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W123" i="1"/>
  <c r="W122" i="1"/>
  <c r="W121" i="1"/>
  <c r="W120" i="1"/>
  <c r="W119" i="1"/>
  <c r="W118" i="1"/>
  <c r="W117" i="1"/>
  <c r="W116" i="1"/>
  <c r="W115" i="1"/>
  <c r="W114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W111" i="1"/>
  <c r="W110" i="1"/>
  <c r="W109" i="1"/>
  <c r="W108" i="1"/>
  <c r="W107" i="1"/>
  <c r="W106" i="1"/>
  <c r="W105" i="1"/>
  <c r="W104" i="1"/>
  <c r="W103" i="1"/>
  <c r="W102" i="1"/>
  <c r="W112" i="1" s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W99" i="1"/>
  <c r="W98" i="1"/>
  <c r="W97" i="1"/>
  <c r="W96" i="1"/>
  <c r="W95" i="1"/>
  <c r="W94" i="1"/>
  <c r="W93" i="1"/>
  <c r="W92" i="1"/>
  <c r="W91" i="1"/>
  <c r="W90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W87" i="1"/>
  <c r="W86" i="1"/>
  <c r="W85" i="1"/>
  <c r="W84" i="1"/>
  <c r="W83" i="1"/>
  <c r="W82" i="1"/>
  <c r="W81" i="1"/>
  <c r="W80" i="1"/>
  <c r="W79" i="1"/>
  <c r="W78" i="1"/>
  <c r="W88" i="1" s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W75" i="1"/>
  <c r="W74" i="1"/>
  <c r="W73" i="1"/>
  <c r="W72" i="1"/>
  <c r="W71" i="1"/>
  <c r="W70" i="1"/>
  <c r="W69" i="1"/>
  <c r="W68" i="1"/>
  <c r="W67" i="1"/>
  <c r="W66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W63" i="1"/>
  <c r="W62" i="1"/>
  <c r="W61" i="1"/>
  <c r="W60" i="1"/>
  <c r="W59" i="1"/>
  <c r="W58" i="1"/>
  <c r="W57" i="1"/>
  <c r="W56" i="1"/>
  <c r="W55" i="1"/>
  <c r="W54" i="1"/>
  <c r="W64" i="1" s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W51" i="1"/>
  <c r="W50" i="1"/>
  <c r="W49" i="1"/>
  <c r="W48" i="1"/>
  <c r="W47" i="1"/>
  <c r="W46" i="1"/>
  <c r="W45" i="1"/>
  <c r="W44" i="1"/>
  <c r="W43" i="1"/>
  <c r="W42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W39" i="1"/>
  <c r="W38" i="1"/>
  <c r="W37" i="1"/>
  <c r="W36" i="1"/>
  <c r="W35" i="1"/>
  <c r="W34" i="1"/>
  <c r="W33" i="1"/>
  <c r="W32" i="1"/>
  <c r="W31" i="1"/>
  <c r="W30" i="1"/>
  <c r="W40" i="1" s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W26" i="1"/>
  <c r="W25" i="1"/>
  <c r="W24" i="1"/>
  <c r="W23" i="1"/>
  <c r="W22" i="1"/>
  <c r="W21" i="1"/>
  <c r="W20" i="1"/>
  <c r="W19" i="1"/>
  <c r="W18" i="1"/>
  <c r="V16" i="1"/>
  <c r="V318" i="1" s="1"/>
  <c r="U16" i="1"/>
  <c r="U318" i="1" s="1"/>
  <c r="T16" i="1"/>
  <c r="T318" i="1" s="1"/>
  <c r="S16" i="1"/>
  <c r="R16" i="1"/>
  <c r="R318" i="1" s="1"/>
  <c r="Q16" i="1"/>
  <c r="Q318" i="1" s="1"/>
  <c r="P16" i="1"/>
  <c r="P318" i="1" s="1"/>
  <c r="O16" i="1"/>
  <c r="N16" i="1"/>
  <c r="N318" i="1" s="1"/>
  <c r="M16" i="1"/>
  <c r="M318" i="1" s="1"/>
  <c r="L16" i="1"/>
  <c r="L318" i="1" s="1"/>
  <c r="K16" i="1"/>
  <c r="J16" i="1"/>
  <c r="J318" i="1" s="1"/>
  <c r="I16" i="1"/>
  <c r="I318" i="1" s="1"/>
  <c r="H16" i="1"/>
  <c r="H318" i="1" s="1"/>
  <c r="G16" i="1"/>
  <c r="F16" i="1"/>
  <c r="F318" i="1" s="1"/>
  <c r="E16" i="1"/>
  <c r="E318" i="1" s="1"/>
  <c r="D16" i="1"/>
  <c r="D318" i="1" s="1"/>
  <c r="C16" i="1"/>
  <c r="W15" i="1"/>
  <c r="W14" i="1"/>
  <c r="W13" i="1"/>
  <c r="W12" i="1"/>
  <c r="W11" i="1"/>
  <c r="W10" i="1"/>
  <c r="W9" i="1"/>
  <c r="W8" i="1"/>
  <c r="W7" i="1"/>
  <c r="W6" i="1"/>
  <c r="C318" i="1" l="1"/>
  <c r="G318" i="1"/>
  <c r="K318" i="1"/>
  <c r="O318" i="1"/>
  <c r="S318" i="1"/>
  <c r="W28" i="1"/>
  <c r="W52" i="1"/>
  <c r="W76" i="1"/>
  <c r="W318" i="1" s="1"/>
  <c r="W100" i="1"/>
  <c r="W124" i="1"/>
  <c r="W148" i="1"/>
  <c r="W172" i="1"/>
  <c r="W196" i="1"/>
  <c r="W220" i="1"/>
  <c r="W244" i="1"/>
  <c r="W268" i="1"/>
  <c r="W292" i="1"/>
  <c r="W16" i="1"/>
</calcChain>
</file>

<file path=xl/sharedStrings.xml><?xml version="1.0" encoding="utf-8"?>
<sst xmlns="http://schemas.openxmlformats.org/spreadsheetml/2006/main" count="590" uniqueCount="106">
  <si>
    <t>Summary of Oil and Gas Operation Report (OGOR) Gas Volumes by Disposition Code</t>
  </si>
  <si>
    <t>∙ Federal Onshore Allocated Production for Calendar Years 2006-2015</t>
  </si>
  <si>
    <t>OGOR-B Disp. Code-&gt;</t>
  </si>
  <si>
    <t>01</t>
  </si>
  <si>
    <t>04</t>
  </si>
  <si>
    <t>05</t>
  </si>
  <si>
    <t>06</t>
  </si>
  <si>
    <t>08</t>
  </si>
  <si>
    <t>09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</si>
  <si>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</si>
  <si>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</si>
  <si>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</si>
  <si>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</si>
  <si>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</si>
  <si>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</si>
  <si>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</si>
  <si>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</si>
  <si>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</si>
  <si>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61</t>
  </si>
  <si>
    <t>62</t>
  </si>
  <si>
    <t>State</t>
  </si>
  <si>
    <t>CY</t>
  </si>
  <si>
    <t>Sales-Royalty Due-MEASURED</t>
  </si>
  <si>
    <t>Sales-Royalty Due-Not Measured</t>
  </si>
  <si>
    <t>Sales-Royalty Not Due, Recovered Injection-MEASURED</t>
  </si>
  <si>
    <t>Sales-Non-Hydrocarbon Gas</t>
  </si>
  <si>
    <t>Spilled and/or Lost-Avoidable-Royalty Due</t>
  </si>
  <si>
    <t>Sales-Royalty Not Due-MEASURED</t>
  </si>
  <si>
    <t>Transferred to Facility</t>
  </si>
  <si>
    <t>Transferred to Facility-Returned to L/A</t>
  </si>
  <si>
    <t>Transferred from Facility</t>
  </si>
  <si>
    <t>Injected on L/A</t>
  </si>
  <si>
    <t>Sales-Buy-Back-Measured-Royalty Not Due</t>
  </si>
  <si>
    <t>Used on L/A-Native Production Only</t>
  </si>
  <si>
    <t>Flared Oil-Well Gas</t>
  </si>
  <si>
    <t>Flared Gas-Well Gas</t>
  </si>
  <si>
    <t>Spilled and/or Lost-Unavoidable-Royalty Not Due</t>
  </si>
  <si>
    <t>Buy-Back Purchased for L/A Use</t>
  </si>
  <si>
    <t>Buy-Back-Used on L/A</t>
  </si>
  <si>
    <t>Differences/Adjustments</t>
  </si>
  <si>
    <t>Vented Oil-Well Gas</t>
  </si>
  <si>
    <t>Vented Gas-Well Gas</t>
  </si>
  <si>
    <t>Totals</t>
  </si>
  <si>
    <t>AK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</si>
  <si>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</si>
  <si>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</si>
  <si>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</si>
  <si>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</si>
  <si>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</si>
  <si>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</si>
  <si>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</si>
  <si>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</si>
  <si>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</si>
  <si>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</si>
  <si>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AK Total</t>
  </si>
  <si>
    <t>AL</t>
  </si>
  <si>
    <t>AL Total</t>
  </si>
  <si>
    <t>AR</t>
  </si>
  <si>
    <t>AR Total</t>
  </si>
  <si>
    <t>CA</t>
  </si>
  <si>
    <t>CA Total</t>
  </si>
  <si>
    <t>CO</t>
  </si>
  <si>
    <t>CO Total</t>
  </si>
  <si>
    <t>IL</t>
  </si>
  <si>
    <t>IL Total</t>
  </si>
  <si>
    <t>KS</t>
  </si>
  <si>
    <t>KS Total</t>
  </si>
  <si>
    <t>KY</t>
  </si>
  <si>
    <t>KY Total</t>
  </si>
  <si>
    <t>LA</t>
  </si>
  <si>
    <t>LA Total</t>
  </si>
  <si>
    <t>MI</t>
  </si>
  <si>
    <t>MI Total</t>
  </si>
  <si>
    <t>MS</t>
  </si>
  <si>
    <t>MS Total</t>
  </si>
  <si>
    <t>MT</t>
  </si>
  <si>
    <t>MT Total</t>
  </si>
  <si>
    <t>ND</t>
  </si>
  <si>
    <t>ND Total</t>
  </si>
  <si>
    <t>NE</t>
  </si>
  <si>
    <t>NE Total</t>
  </si>
  <si>
    <t>NM</t>
  </si>
  <si>
    <t>NM Total</t>
  </si>
  <si>
    <t>NV</t>
  </si>
  <si>
    <t>NV Total</t>
  </si>
  <si>
    <t>NY</t>
  </si>
  <si>
    <t>NY Total</t>
  </si>
  <si>
    <t>OH</t>
  </si>
  <si>
    <t>OH Total</t>
  </si>
  <si>
    <t>OK</t>
  </si>
  <si>
    <t>OK Total</t>
  </si>
  <si>
    <t>PA</t>
  </si>
  <si>
    <t>PA Total</t>
  </si>
  <si>
    <t>SD</t>
  </si>
  <si>
    <t>SD Total</t>
  </si>
  <si>
    <t>TX</t>
  </si>
  <si>
    <t>TX Total</t>
  </si>
  <si>
    <t>UT</t>
  </si>
  <si>
    <t>UT Total</t>
  </si>
  <si>
    <t>VA</t>
  </si>
  <si>
    <t>VA Total</t>
  </si>
  <si>
    <t>WV</t>
  </si>
  <si>
    <t>WV Total</t>
  </si>
  <si>
    <t>WY</t>
  </si>
  <si>
    <t>WY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</si>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</sst>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8" fontId="3" fillId="0" borderId="0" xfId="1" applyNumberFormat="1" applyFont="1" applyBorder="1"/>
    <xf numFmtId="38" fontId="3" fillId="0" borderId="0" xfId="0" applyNumberFormat="1" applyFont="1" applyBorder="1"/>
    <xf numFmtId="0" fontId="3" fillId="0" borderId="0" xfId="0" applyFont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38" fontId="3" fillId="0" borderId="1" xfId="1" applyNumberFormat="1" applyFont="1" applyBorder="1" applyAlignment="1">
      <alignment horizontal="center"/>
    </xf>
    <xf numFmtId="38" fontId="3" fillId="0" borderId="1" xfId="0" applyNumberFormat="1" applyFont="1" applyBorder="1" applyAlignment="1"/>
    <xf numFmtId="49" fontId="3" fillId="0" borderId="0" xfId="0" applyNumberFormat="1" applyFont="1" applyBorder="1" applyAlignment="1"/>
    <xf numFmtId="0" fontId="5" fillId="0" borderId="1" xfId="2" applyFont="1" applyFill="1" applyBorder="1" applyAlignment="1">
      <alignment horizontal="center" wrapText="1"/>
    </xf>
    <xf numFmtId="38" fontId="5" fillId="0" borderId="1" xfId="1" applyNumberFormat="1" applyFont="1" applyFill="1" applyBorder="1" applyAlignment="1">
      <alignment horizontal="center" wrapText="1"/>
    </xf>
    <xf numFmtId="38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5" fillId="0" borderId="0" xfId="2" applyFont="1" applyFill="1" applyBorder="1" applyAlignment="1">
      <alignment horizontal="center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0" xfId="1" applyNumberFormat="1" applyFont="1" applyBorder="1"/>
    <xf numFmtId="0" fontId="6" fillId="0" borderId="0" xfId="2" applyFont="1" applyFill="1" applyBorder="1" applyAlignment="1">
      <alignment horizontal="center" wrapText="1"/>
    </xf>
    <xf numFmtId="38" fontId="5" fillId="0" borderId="2" xfId="1" applyNumberFormat="1" applyFont="1" applyFill="1" applyBorder="1" applyAlignment="1">
      <alignment horizontal="right" wrapText="1"/>
    </xf>
    <xf numFmtId="38" fontId="5" fillId="0" borderId="2" xfId="1" applyNumberFormat="1" applyFont="1" applyBorder="1"/>
    <xf numFmtId="38" fontId="3" fillId="0" borderId="2" xfId="0" applyNumberFormat="1" applyFont="1" applyBorder="1"/>
    <xf numFmtId="38" fontId="5" fillId="0" borderId="3" xfId="1" applyNumberFormat="1" applyFont="1" applyFill="1" applyBorder="1" applyAlignment="1">
      <alignment horizontal="right" wrapText="1"/>
    </xf>
    <xf numFmtId="38" fontId="5" fillId="0" borderId="3" xfId="1" applyNumberFormat="1" applyFont="1" applyBorder="1"/>
    <xf numFmtId="38" fontId="3" fillId="0" borderId="3" xfId="0" applyNumberFormat="1" applyFont="1" applyBorder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outlineLevelRow="2" x14ac:dyDescent="0.2"/>
  <cols>
    <col min="1" max="1" width="13.140625" style="2" customWidth="1"/>
    <col min="2" max="2" width="17.7109375" style="2" bestFit="1" customWidth="1"/>
    <col min="3" max="3" width="12.7109375" style="3" customWidth="1"/>
    <col min="4" max="4" width="11" style="3" customWidth="1"/>
    <col min="5" max="5" width="11.85546875" style="3" customWidth="1"/>
    <col min="6" max="6" width="13.140625" style="3" customWidth="1"/>
    <col min="7" max="7" width="10.42578125" style="3" customWidth="1"/>
    <col min="8" max="8" width="10.85546875" style="3" customWidth="1"/>
    <col min="9" max="9" width="13.5703125" style="3" customWidth="1"/>
    <col min="10" max="10" width="12.5703125" style="3" customWidth="1"/>
    <col min="11" max="11" width="13.5703125" style="3" customWidth="1"/>
    <col min="12" max="12" width="12.140625" style="3" customWidth="1"/>
    <col min="13" max="13" width="9.85546875" style="3" customWidth="1"/>
    <col min="14" max="14" width="12.140625" style="3" customWidth="1"/>
    <col min="15" max="15" width="11.7109375" style="3" customWidth="1"/>
    <col min="16" max="17" width="11.140625" style="3" customWidth="1"/>
    <col min="18" max="18" width="11.28515625" style="3" customWidth="1"/>
    <col min="19" max="19" width="11.140625" style="3" customWidth="1"/>
    <col min="20" max="21" width="11" style="3" customWidth="1"/>
    <col min="22" max="22" width="11.42578125" style="3" customWidth="1"/>
    <col min="23" max="23" width="15.28515625" style="4" bestFit="1" customWidth="1"/>
    <col min="24" max="16384" width="9.140625" style="5"/>
  </cols>
  <sheetData>
    <row r="1" spans="1:23" ht="15.75" x14ac:dyDescent="0.25">
      <c r="A1" s="1" t="s">
        <v>0</v>
      </c>
    </row>
    <row r="2" spans="1:23" ht="15.75" x14ac:dyDescent="0.25">
      <c r="A2" s="1" t="s">
        <v>1</v>
      </c>
    </row>
    <row r="3" spans="1:23" ht="9" customHeight="1" x14ac:dyDescent="0.2"/>
    <row r="4" spans="1:23" s="10" customFormat="1" x14ac:dyDescent="0.2">
      <c r="A4" s="6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>
        <v>25</v>
      </c>
      <c r="S4" s="8">
        <v>26</v>
      </c>
      <c r="T4" s="8">
        <v>42</v>
      </c>
      <c r="U4" s="8" t="s">
        <v>18</v>
      </c>
      <c r="V4" s="8" t="s">
        <v>19</v>
      </c>
      <c r="W4" s="9"/>
    </row>
    <row r="5" spans="1:23" s="14" customFormat="1" ht="89.25" customHeight="1" x14ac:dyDescent="0.2">
      <c r="A5" s="11" t="s">
        <v>20</v>
      </c>
      <c r="B5" s="11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32</v>
      </c>
      <c r="N5" s="12" t="s">
        <v>33</v>
      </c>
      <c r="O5" s="12" t="s">
        <v>34</v>
      </c>
      <c r="P5" s="12" t="s">
        <v>35</v>
      </c>
      <c r="Q5" s="12" t="s">
        <v>36</v>
      </c>
      <c r="R5" s="12" t="s">
        <v>37</v>
      </c>
      <c r="S5" s="12" t="s">
        <v>38</v>
      </c>
      <c r="T5" s="12" t="s">
        <v>39</v>
      </c>
      <c r="U5" s="12" t="s">
        <v>40</v>
      </c>
      <c r="V5" s="12" t="s">
        <v>41</v>
      </c>
      <c r="W5" s="13" t="s">
        <v>42</v>
      </c>
    </row>
    <row r="6" spans="1:23" outlineLevel="2" x14ac:dyDescent="0.2">
      <c r="A6" s="15" t="s">
        <v>43</v>
      </c>
      <c r="B6" s="15" t="s">
        <v>44</v>
      </c>
      <c r="C6" s="16">
        <v>37343954.442678995</v>
      </c>
      <c r="D6" s="17"/>
      <c r="E6" s="16">
        <v>326831</v>
      </c>
      <c r="F6" s="17"/>
      <c r="G6" s="17"/>
      <c r="H6" s="17"/>
      <c r="I6" s="16">
        <v>162532</v>
      </c>
      <c r="J6" s="17"/>
      <c r="K6" s="17"/>
      <c r="L6" s="16">
        <v>0</v>
      </c>
      <c r="M6" s="17"/>
      <c r="N6" s="16">
        <v>2010075.20285</v>
      </c>
      <c r="O6" s="16">
        <v>571</v>
      </c>
      <c r="P6" s="16">
        <v>31482.428767999998</v>
      </c>
      <c r="Q6" s="17"/>
      <c r="R6" s="17"/>
      <c r="S6" s="17"/>
      <c r="T6" s="16">
        <v>-100.06752400000001</v>
      </c>
      <c r="U6" s="17"/>
      <c r="V6" s="17"/>
      <c r="W6" s="4">
        <f t="shared" ref="W6:W15" si="0">SUM(C6:V6)</f>
        <v>39875346.006772995</v>
      </c>
    </row>
    <row r="7" spans="1:23" outlineLevel="2" x14ac:dyDescent="0.2">
      <c r="A7" s="15" t="s">
        <v>43</v>
      </c>
      <c r="B7" s="15" t="s">
        <v>45</v>
      </c>
      <c r="C7" s="16">
        <v>34471170.236991003</v>
      </c>
      <c r="D7" s="17"/>
      <c r="E7" s="16">
        <v>40088</v>
      </c>
      <c r="F7" s="17"/>
      <c r="G7" s="17"/>
      <c r="H7" s="17"/>
      <c r="I7" s="16">
        <v>109835</v>
      </c>
      <c r="J7" s="17"/>
      <c r="K7" s="17"/>
      <c r="L7" s="17"/>
      <c r="M7" s="17"/>
      <c r="N7" s="16">
        <v>2215504.725716</v>
      </c>
      <c r="O7" s="16">
        <v>1170</v>
      </c>
      <c r="P7" s="16">
        <v>41734.420871000002</v>
      </c>
      <c r="Q7" s="17"/>
      <c r="R7" s="17"/>
      <c r="S7" s="17"/>
      <c r="T7" s="16">
        <v>-11141.1818</v>
      </c>
      <c r="U7" s="17"/>
      <c r="V7" s="17"/>
      <c r="W7" s="4">
        <f t="shared" si="0"/>
        <v>36868361.201778002</v>
      </c>
    </row>
    <row r="8" spans="1:23" outlineLevel="2" x14ac:dyDescent="0.2">
      <c r="A8" s="15" t="s">
        <v>43</v>
      </c>
      <c r="B8" s="15" t="s">
        <v>46</v>
      </c>
      <c r="C8" s="16">
        <v>32175954.061194006</v>
      </c>
      <c r="D8" s="17"/>
      <c r="E8" s="16">
        <v>16074</v>
      </c>
      <c r="F8" s="17"/>
      <c r="G8" s="17"/>
      <c r="H8" s="17"/>
      <c r="I8" s="16">
        <v>63794</v>
      </c>
      <c r="J8" s="17"/>
      <c r="K8" s="17"/>
      <c r="L8" s="17"/>
      <c r="M8" s="17"/>
      <c r="N8" s="16">
        <v>1811472.1143169997</v>
      </c>
      <c r="O8" s="16">
        <v>6570</v>
      </c>
      <c r="P8" s="16">
        <v>57717.10226900001</v>
      </c>
      <c r="Q8" s="17"/>
      <c r="R8" s="17"/>
      <c r="S8" s="17"/>
      <c r="T8" s="16">
        <v>-33240.698628999991</v>
      </c>
      <c r="U8" s="17"/>
      <c r="V8" s="16">
        <v>3792.2470499999999</v>
      </c>
      <c r="W8" s="4">
        <f t="shared" si="0"/>
        <v>34102132.826201007</v>
      </c>
    </row>
    <row r="9" spans="1:23" outlineLevel="2" x14ac:dyDescent="0.2">
      <c r="A9" s="15" t="s">
        <v>43</v>
      </c>
      <c r="B9" s="15" t="s">
        <v>47</v>
      </c>
      <c r="C9" s="16">
        <v>26347200.698734999</v>
      </c>
      <c r="D9" s="17"/>
      <c r="E9" s="16">
        <v>94237</v>
      </c>
      <c r="F9" s="17"/>
      <c r="G9" s="17"/>
      <c r="H9" s="17"/>
      <c r="I9" s="16">
        <v>42477</v>
      </c>
      <c r="J9" s="17"/>
      <c r="K9" s="17"/>
      <c r="L9" s="17"/>
      <c r="M9" s="17"/>
      <c r="N9" s="16">
        <v>1582569.526691</v>
      </c>
      <c r="O9" s="16">
        <v>1623</v>
      </c>
      <c r="P9" s="16">
        <v>87074.128784</v>
      </c>
      <c r="Q9" s="17"/>
      <c r="R9" s="17"/>
      <c r="S9" s="17"/>
      <c r="T9" s="16">
        <v>-57.801337000000004</v>
      </c>
      <c r="U9" s="17"/>
      <c r="V9" s="17"/>
      <c r="W9" s="4">
        <f t="shared" si="0"/>
        <v>28155123.552873001</v>
      </c>
    </row>
    <row r="10" spans="1:23" outlineLevel="2" x14ac:dyDescent="0.2">
      <c r="A10" s="15" t="s">
        <v>43</v>
      </c>
      <c r="B10" s="15" t="s">
        <v>48</v>
      </c>
      <c r="C10" s="16">
        <v>20680960.174551997</v>
      </c>
      <c r="D10" s="17"/>
      <c r="E10" s="16">
        <v>309352</v>
      </c>
      <c r="F10" s="17"/>
      <c r="G10" s="17"/>
      <c r="H10" s="17"/>
      <c r="I10" s="16">
        <v>64113</v>
      </c>
      <c r="J10" s="17"/>
      <c r="K10" s="17"/>
      <c r="L10" s="17"/>
      <c r="M10" s="17"/>
      <c r="N10" s="16">
        <v>1549888.4971759999</v>
      </c>
      <c r="O10" s="16">
        <v>301</v>
      </c>
      <c r="P10" s="16">
        <v>71995.519610000003</v>
      </c>
      <c r="Q10" s="17"/>
      <c r="R10" s="17"/>
      <c r="S10" s="17"/>
      <c r="T10" s="16">
        <v>49303.421049999997</v>
      </c>
      <c r="U10" s="16">
        <v>21</v>
      </c>
      <c r="V10" s="16">
        <v>41601.334539000003</v>
      </c>
      <c r="W10" s="4">
        <f t="shared" si="0"/>
        <v>22767535.946926996</v>
      </c>
    </row>
    <row r="11" spans="1:23" outlineLevel="2" x14ac:dyDescent="0.2">
      <c r="A11" s="15" t="s">
        <v>43</v>
      </c>
      <c r="B11" s="15" t="s">
        <v>49</v>
      </c>
      <c r="C11" s="16">
        <v>12392685.058101999</v>
      </c>
      <c r="D11" s="17"/>
      <c r="E11" s="16">
        <v>242181</v>
      </c>
      <c r="F11" s="17"/>
      <c r="G11" s="17"/>
      <c r="H11" s="17"/>
      <c r="I11" s="16">
        <v>46407</v>
      </c>
      <c r="J11" s="17"/>
      <c r="K11" s="17"/>
      <c r="L11" s="17"/>
      <c r="M11" s="17"/>
      <c r="N11" s="16">
        <v>1194543.689982</v>
      </c>
      <c r="O11" s="16">
        <v>268</v>
      </c>
      <c r="P11" s="16">
        <v>29037</v>
      </c>
      <c r="Q11" s="17"/>
      <c r="R11" s="17"/>
      <c r="S11" s="17"/>
      <c r="T11" s="16">
        <v>60062.421256999987</v>
      </c>
      <c r="U11" s="16">
        <v>778</v>
      </c>
      <c r="V11" s="16">
        <v>88121.912060000002</v>
      </c>
      <c r="W11" s="4">
        <f t="shared" si="0"/>
        <v>14054084.081401</v>
      </c>
    </row>
    <row r="12" spans="1:23" outlineLevel="2" x14ac:dyDescent="0.2">
      <c r="A12" s="15" t="s">
        <v>43</v>
      </c>
      <c r="B12" s="15" t="s">
        <v>50</v>
      </c>
      <c r="C12" s="16">
        <v>13015506.199876999</v>
      </c>
      <c r="D12" s="17"/>
      <c r="E12" s="16">
        <v>351205</v>
      </c>
      <c r="F12" s="17"/>
      <c r="G12" s="17"/>
      <c r="H12" s="17"/>
      <c r="I12" s="17"/>
      <c r="J12" s="17"/>
      <c r="K12" s="17"/>
      <c r="L12" s="16">
        <v>0</v>
      </c>
      <c r="M12" s="17"/>
      <c r="N12" s="16">
        <v>1012721.0475310001</v>
      </c>
      <c r="O12" s="16">
        <v>4075</v>
      </c>
      <c r="P12" s="16">
        <v>9977</v>
      </c>
      <c r="Q12" s="17"/>
      <c r="R12" s="17"/>
      <c r="S12" s="17"/>
      <c r="T12" s="16">
        <v>-22764.198483</v>
      </c>
      <c r="U12" s="16">
        <v>4780</v>
      </c>
      <c r="V12" s="16">
        <v>18302.832172000002</v>
      </c>
      <c r="W12" s="4">
        <f t="shared" si="0"/>
        <v>14393802.881097</v>
      </c>
    </row>
    <row r="13" spans="1:23" outlineLevel="2" x14ac:dyDescent="0.2">
      <c r="A13" s="15" t="s">
        <v>43</v>
      </c>
      <c r="B13" s="15" t="s">
        <v>51</v>
      </c>
      <c r="C13" s="16">
        <v>10354522.300022999</v>
      </c>
      <c r="D13" s="17"/>
      <c r="E13" s="16">
        <v>1949508.6092420002</v>
      </c>
      <c r="F13" s="17"/>
      <c r="G13" s="16">
        <v>5561.2755720000005</v>
      </c>
      <c r="H13" s="17"/>
      <c r="I13" s="17"/>
      <c r="J13" s="17"/>
      <c r="K13" s="17"/>
      <c r="L13" s="16">
        <v>0</v>
      </c>
      <c r="M13" s="17"/>
      <c r="N13" s="16">
        <v>1229024.0132790001</v>
      </c>
      <c r="O13" s="16">
        <v>6572</v>
      </c>
      <c r="P13" s="16">
        <v>6204.9855260000013</v>
      </c>
      <c r="Q13" s="17"/>
      <c r="R13" s="17"/>
      <c r="S13" s="17"/>
      <c r="T13" s="16">
        <v>-3526.593562</v>
      </c>
      <c r="U13" s="16">
        <v>10564</v>
      </c>
      <c r="V13" s="16">
        <v>18707.109118</v>
      </c>
      <c r="W13" s="4">
        <f t="shared" si="0"/>
        <v>13577137.699197998</v>
      </c>
    </row>
    <row r="14" spans="1:23" outlineLevel="2" x14ac:dyDescent="0.2">
      <c r="A14" s="15" t="s">
        <v>43</v>
      </c>
      <c r="B14" s="15" t="s">
        <v>52</v>
      </c>
      <c r="C14" s="16">
        <v>12535344.549081</v>
      </c>
      <c r="D14" s="17"/>
      <c r="E14" s="16">
        <v>1619354.3296769999</v>
      </c>
      <c r="F14" s="17"/>
      <c r="G14" s="16">
        <v>6017.1178319999999</v>
      </c>
      <c r="H14" s="16">
        <v>0</v>
      </c>
      <c r="I14" s="16">
        <v>25736</v>
      </c>
      <c r="J14" s="17"/>
      <c r="K14" s="16">
        <v>0</v>
      </c>
      <c r="L14" s="16">
        <v>0</v>
      </c>
      <c r="M14" s="17"/>
      <c r="N14" s="16">
        <v>1225347.2015790001</v>
      </c>
      <c r="O14" s="16">
        <v>9424</v>
      </c>
      <c r="P14" s="16">
        <v>8781.2572249999994</v>
      </c>
      <c r="Q14" s="17"/>
      <c r="R14" s="17"/>
      <c r="S14" s="17"/>
      <c r="T14" s="16">
        <v>-5418.5995199999998</v>
      </c>
      <c r="U14" s="16">
        <v>8370</v>
      </c>
      <c r="V14" s="16">
        <v>14564.776900000003</v>
      </c>
      <c r="W14" s="4">
        <f t="shared" si="0"/>
        <v>15447520.632774001</v>
      </c>
    </row>
    <row r="15" spans="1:23" outlineLevel="2" x14ac:dyDescent="0.2">
      <c r="A15" s="15" t="s">
        <v>43</v>
      </c>
      <c r="B15" s="15" t="s">
        <v>53</v>
      </c>
      <c r="C15" s="16">
        <v>13188427.395270001</v>
      </c>
      <c r="D15" s="17"/>
      <c r="E15" s="16">
        <v>1865131.7512000001</v>
      </c>
      <c r="F15" s="17"/>
      <c r="G15" s="16">
        <v>2123.9158859999998</v>
      </c>
      <c r="H15" s="16">
        <v>0</v>
      </c>
      <c r="I15" s="16">
        <v>33637</v>
      </c>
      <c r="J15" s="17"/>
      <c r="K15" s="16">
        <v>0</v>
      </c>
      <c r="L15" s="16">
        <v>0</v>
      </c>
      <c r="M15" s="17"/>
      <c r="N15" s="16">
        <v>1496369.8361910002</v>
      </c>
      <c r="O15" s="16">
        <v>10674</v>
      </c>
      <c r="P15" s="16">
        <v>13620.214045000001</v>
      </c>
      <c r="Q15" s="17"/>
      <c r="R15" s="17"/>
      <c r="S15" s="17"/>
      <c r="T15" s="16">
        <v>12572.747622000001</v>
      </c>
      <c r="U15" s="16">
        <v>4453</v>
      </c>
      <c r="V15" s="16">
        <v>10824.081973</v>
      </c>
      <c r="W15" s="4">
        <f t="shared" si="0"/>
        <v>16637833.942187</v>
      </c>
    </row>
    <row r="16" spans="1:23" outlineLevel="1" x14ac:dyDescent="0.2">
      <c r="A16" s="18" t="s">
        <v>54</v>
      </c>
      <c r="B16" s="15"/>
      <c r="C16" s="19">
        <f t="shared" ref="C16:W16" si="1">SUBTOTAL(9,C6:C15)</f>
        <v>212505725.11650398</v>
      </c>
      <c r="D16" s="20">
        <f t="shared" si="1"/>
        <v>0</v>
      </c>
      <c r="E16" s="19">
        <f t="shared" si="1"/>
        <v>6813962.6901190002</v>
      </c>
      <c r="F16" s="20">
        <f t="shared" si="1"/>
        <v>0</v>
      </c>
      <c r="G16" s="19">
        <f t="shared" si="1"/>
        <v>13702.309290000001</v>
      </c>
      <c r="H16" s="19">
        <f t="shared" si="1"/>
        <v>0</v>
      </c>
      <c r="I16" s="19">
        <f t="shared" si="1"/>
        <v>548531</v>
      </c>
      <c r="J16" s="20">
        <f t="shared" si="1"/>
        <v>0</v>
      </c>
      <c r="K16" s="19">
        <f t="shared" si="1"/>
        <v>0</v>
      </c>
      <c r="L16" s="19">
        <f t="shared" si="1"/>
        <v>0</v>
      </c>
      <c r="M16" s="20">
        <f t="shared" si="1"/>
        <v>0</v>
      </c>
      <c r="N16" s="19">
        <f t="shared" si="1"/>
        <v>15327515.855312001</v>
      </c>
      <c r="O16" s="19">
        <f t="shared" si="1"/>
        <v>41248</v>
      </c>
      <c r="P16" s="19">
        <f t="shared" si="1"/>
        <v>357624.05709799996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19">
        <f t="shared" si="1"/>
        <v>45689.449073999996</v>
      </c>
      <c r="U16" s="19">
        <f t="shared" si="1"/>
        <v>28966</v>
      </c>
      <c r="V16" s="19">
        <f t="shared" si="1"/>
        <v>195914.29381199999</v>
      </c>
      <c r="W16" s="21">
        <f t="shared" si="1"/>
        <v>235878878.77120897</v>
      </c>
    </row>
    <row r="17" spans="1:23" outlineLevel="1" x14ac:dyDescent="0.2">
      <c r="A17" s="18"/>
      <c r="B17" s="15"/>
      <c r="C17" s="16"/>
      <c r="D17" s="17"/>
      <c r="E17" s="16"/>
      <c r="F17" s="17"/>
      <c r="G17" s="16"/>
      <c r="H17" s="16"/>
      <c r="I17" s="16"/>
      <c r="J17" s="17"/>
      <c r="K17" s="16"/>
      <c r="L17" s="16"/>
      <c r="M17" s="17"/>
      <c r="N17" s="16"/>
      <c r="O17" s="16"/>
      <c r="P17" s="16"/>
      <c r="Q17" s="17"/>
      <c r="R17" s="17"/>
      <c r="S17" s="17"/>
      <c r="T17" s="16"/>
      <c r="U17" s="16"/>
      <c r="V17" s="16"/>
    </row>
    <row r="18" spans="1:23" outlineLevel="2" x14ac:dyDescent="0.2">
      <c r="A18" s="15" t="s">
        <v>55</v>
      </c>
      <c r="B18" s="15" t="s">
        <v>44</v>
      </c>
      <c r="C18" s="16">
        <v>617129.04700300004</v>
      </c>
      <c r="D18" s="17"/>
      <c r="E18" s="17"/>
      <c r="F18" s="17"/>
      <c r="G18" s="17"/>
      <c r="H18" s="17"/>
      <c r="I18" s="16">
        <v>28075997.019227996</v>
      </c>
      <c r="J18" s="17"/>
      <c r="K18" s="17"/>
      <c r="L18" s="17"/>
      <c r="M18" s="17"/>
      <c r="N18" s="16">
        <v>41291.809848000004</v>
      </c>
      <c r="O18" s="17"/>
      <c r="P18" s="16">
        <v>11406</v>
      </c>
      <c r="Q18" s="17"/>
      <c r="R18" s="17"/>
      <c r="S18" s="17"/>
      <c r="T18" s="17"/>
      <c r="U18" s="17"/>
      <c r="V18" s="17"/>
      <c r="W18" s="4">
        <f t="shared" ref="W18:W27" si="2">SUM(C18:V18)</f>
        <v>28745823.876078997</v>
      </c>
    </row>
    <row r="19" spans="1:23" outlineLevel="2" x14ac:dyDescent="0.2">
      <c r="A19" s="15" t="s">
        <v>55</v>
      </c>
      <c r="B19" s="15" t="s">
        <v>45</v>
      </c>
      <c r="C19" s="16">
        <v>670241.38501800003</v>
      </c>
      <c r="D19" s="17"/>
      <c r="E19" s="17"/>
      <c r="F19" s="17"/>
      <c r="G19" s="17"/>
      <c r="H19" s="17"/>
      <c r="I19" s="16">
        <v>21690484.926488001</v>
      </c>
      <c r="J19" s="17"/>
      <c r="K19" s="17"/>
      <c r="L19" s="17"/>
      <c r="M19" s="17"/>
      <c r="N19" s="16">
        <v>29723.426468000001</v>
      </c>
      <c r="O19" s="17"/>
      <c r="P19" s="16">
        <v>3291</v>
      </c>
      <c r="Q19" s="17"/>
      <c r="R19" s="17"/>
      <c r="S19" s="17"/>
      <c r="T19" s="17"/>
      <c r="U19" s="17"/>
      <c r="V19" s="17"/>
      <c r="W19" s="4">
        <f t="shared" si="2"/>
        <v>22393740.737973999</v>
      </c>
    </row>
    <row r="20" spans="1:23" outlineLevel="2" x14ac:dyDescent="0.2">
      <c r="A20" s="15" t="s">
        <v>55</v>
      </c>
      <c r="B20" s="15" t="s">
        <v>46</v>
      </c>
      <c r="C20" s="16">
        <v>596229.10137200006</v>
      </c>
      <c r="D20" s="17"/>
      <c r="E20" s="17"/>
      <c r="F20" s="17"/>
      <c r="G20" s="17"/>
      <c r="H20" s="17"/>
      <c r="I20" s="16">
        <v>22330982.841596</v>
      </c>
      <c r="J20" s="17"/>
      <c r="K20" s="17"/>
      <c r="L20" s="17"/>
      <c r="M20" s="17"/>
      <c r="N20" s="16">
        <v>25770.352055999996</v>
      </c>
      <c r="O20" s="17"/>
      <c r="P20" s="16">
        <v>7772</v>
      </c>
      <c r="Q20" s="17"/>
      <c r="R20" s="17"/>
      <c r="S20" s="17"/>
      <c r="T20" s="16">
        <v>2</v>
      </c>
      <c r="U20" s="17"/>
      <c r="V20" s="17"/>
      <c r="W20" s="4">
        <f t="shared" si="2"/>
        <v>22960756.295024</v>
      </c>
    </row>
    <row r="21" spans="1:23" outlineLevel="2" x14ac:dyDescent="0.2">
      <c r="A21" s="15" t="s">
        <v>55</v>
      </c>
      <c r="B21" s="15" t="s">
        <v>47</v>
      </c>
      <c r="C21" s="16">
        <v>552099.38091100007</v>
      </c>
      <c r="D21" s="17"/>
      <c r="E21" s="17"/>
      <c r="F21" s="17"/>
      <c r="G21" s="17"/>
      <c r="H21" s="17"/>
      <c r="I21" s="16">
        <v>19996870.768571999</v>
      </c>
      <c r="J21" s="17"/>
      <c r="K21" s="17"/>
      <c r="L21" s="17"/>
      <c r="M21" s="17"/>
      <c r="N21" s="16">
        <v>22875.512429999999</v>
      </c>
      <c r="O21" s="17"/>
      <c r="P21" s="16">
        <v>5089</v>
      </c>
      <c r="Q21" s="17"/>
      <c r="R21" s="17"/>
      <c r="S21" s="17"/>
      <c r="T21" s="16">
        <v>0</v>
      </c>
      <c r="U21" s="17"/>
      <c r="V21" s="17"/>
      <c r="W21" s="4">
        <f t="shared" si="2"/>
        <v>20576934.661913</v>
      </c>
    </row>
    <row r="22" spans="1:23" outlineLevel="2" x14ac:dyDescent="0.2">
      <c r="A22" s="15" t="s">
        <v>55</v>
      </c>
      <c r="B22" s="15" t="s">
        <v>48</v>
      </c>
      <c r="C22" s="16">
        <v>541613.18682499998</v>
      </c>
      <c r="D22" s="17"/>
      <c r="E22" s="17"/>
      <c r="F22" s="17"/>
      <c r="G22" s="17"/>
      <c r="H22" s="17"/>
      <c r="I22" s="16">
        <v>18209829.962816</v>
      </c>
      <c r="J22" s="17"/>
      <c r="K22" s="17"/>
      <c r="L22" s="17"/>
      <c r="M22" s="17"/>
      <c r="N22" s="16">
        <v>20413.089615999997</v>
      </c>
      <c r="O22" s="17"/>
      <c r="P22" s="16">
        <v>5833</v>
      </c>
      <c r="Q22" s="17"/>
      <c r="R22" s="17"/>
      <c r="S22" s="17"/>
      <c r="T22" s="16">
        <v>-5</v>
      </c>
      <c r="U22" s="17"/>
      <c r="V22" s="17"/>
      <c r="W22" s="4">
        <f t="shared" si="2"/>
        <v>18777684.239257</v>
      </c>
    </row>
    <row r="23" spans="1:23" outlineLevel="2" x14ac:dyDescent="0.2">
      <c r="A23" s="15" t="s">
        <v>55</v>
      </c>
      <c r="B23" s="15" t="s">
        <v>49</v>
      </c>
      <c r="C23" s="16">
        <v>511686.70229999995</v>
      </c>
      <c r="D23" s="17"/>
      <c r="E23" s="17"/>
      <c r="F23" s="17"/>
      <c r="G23" s="17"/>
      <c r="H23" s="17"/>
      <c r="I23" s="16">
        <v>16251003.430708</v>
      </c>
      <c r="J23" s="17"/>
      <c r="K23" s="17"/>
      <c r="L23" s="17"/>
      <c r="M23" s="17"/>
      <c r="N23" s="16">
        <v>18863.770146000003</v>
      </c>
      <c r="O23" s="17"/>
      <c r="P23" s="16">
        <v>8000</v>
      </c>
      <c r="Q23" s="17"/>
      <c r="R23" s="17"/>
      <c r="S23" s="17"/>
      <c r="T23" s="16">
        <v>610.5</v>
      </c>
      <c r="U23" s="17"/>
      <c r="V23" s="17"/>
      <c r="W23" s="4">
        <f t="shared" si="2"/>
        <v>16790164.403154001</v>
      </c>
    </row>
    <row r="24" spans="1:23" outlineLevel="2" x14ac:dyDescent="0.2">
      <c r="A24" s="15" t="s">
        <v>55</v>
      </c>
      <c r="B24" s="15" t="s">
        <v>50</v>
      </c>
      <c r="C24" s="16">
        <v>460181.65327500005</v>
      </c>
      <c r="D24" s="17"/>
      <c r="E24" s="17"/>
      <c r="F24" s="17"/>
      <c r="G24" s="17"/>
      <c r="H24" s="17"/>
      <c r="I24" s="16">
        <v>17507893.10066</v>
      </c>
      <c r="J24" s="17"/>
      <c r="K24" s="17"/>
      <c r="L24" s="16">
        <v>0</v>
      </c>
      <c r="M24" s="17"/>
      <c r="N24" s="16">
        <v>19078.924907999997</v>
      </c>
      <c r="O24" s="17"/>
      <c r="P24" s="16">
        <v>10781</v>
      </c>
      <c r="Q24" s="17"/>
      <c r="R24" s="17"/>
      <c r="S24" s="17"/>
      <c r="T24" s="16">
        <v>2400</v>
      </c>
      <c r="U24" s="17"/>
      <c r="V24" s="17"/>
      <c r="W24" s="4">
        <f t="shared" si="2"/>
        <v>18000334.678843003</v>
      </c>
    </row>
    <row r="25" spans="1:23" outlineLevel="2" x14ac:dyDescent="0.2">
      <c r="A25" s="15" t="s">
        <v>55</v>
      </c>
      <c r="B25" s="15" t="s">
        <v>51</v>
      </c>
      <c r="C25" s="16">
        <v>417901.62115000002</v>
      </c>
      <c r="D25" s="17"/>
      <c r="E25" s="17"/>
      <c r="F25" s="17"/>
      <c r="G25" s="17"/>
      <c r="H25" s="17"/>
      <c r="I25" s="16">
        <v>11791152.927236</v>
      </c>
      <c r="J25" s="17"/>
      <c r="K25" s="17"/>
      <c r="L25" s="16">
        <v>0</v>
      </c>
      <c r="M25" s="17"/>
      <c r="N25" s="16">
        <v>17429.314386000002</v>
      </c>
      <c r="O25" s="17"/>
      <c r="P25" s="16">
        <v>6109</v>
      </c>
      <c r="Q25" s="17"/>
      <c r="R25" s="17"/>
      <c r="S25" s="17"/>
      <c r="T25" s="16">
        <v>3746.5</v>
      </c>
      <c r="U25" s="17"/>
      <c r="V25" s="17"/>
      <c r="W25" s="4">
        <f t="shared" si="2"/>
        <v>12236339.362772001</v>
      </c>
    </row>
    <row r="26" spans="1:23" outlineLevel="2" x14ac:dyDescent="0.2">
      <c r="A26" s="15" t="s">
        <v>55</v>
      </c>
      <c r="B26" s="15" t="s">
        <v>52</v>
      </c>
      <c r="C26" s="16">
        <v>382608.29499999993</v>
      </c>
      <c r="D26" s="17"/>
      <c r="E26" s="17"/>
      <c r="F26" s="17"/>
      <c r="G26" s="17"/>
      <c r="H26" s="17"/>
      <c r="I26" s="16">
        <v>14773942.333719999</v>
      </c>
      <c r="J26" s="17"/>
      <c r="K26" s="17"/>
      <c r="L26" s="17"/>
      <c r="M26" s="17"/>
      <c r="N26" s="16">
        <v>17093.115367999999</v>
      </c>
      <c r="O26" s="16">
        <v>690.75</v>
      </c>
      <c r="P26" s="16">
        <v>1672</v>
      </c>
      <c r="Q26" s="17"/>
      <c r="R26" s="17"/>
      <c r="S26" s="17"/>
      <c r="T26" s="16">
        <v>2221.5</v>
      </c>
      <c r="U26" s="17"/>
      <c r="V26" s="17"/>
      <c r="W26" s="4">
        <f t="shared" si="2"/>
        <v>15178227.994087998</v>
      </c>
    </row>
    <row r="27" spans="1:23" outlineLevel="2" x14ac:dyDescent="0.2">
      <c r="A27" s="15" t="s">
        <v>55</v>
      </c>
      <c r="B27" s="15" t="s">
        <v>53</v>
      </c>
      <c r="C27" s="16">
        <v>374446.682225</v>
      </c>
      <c r="D27" s="17"/>
      <c r="E27" s="17"/>
      <c r="F27" s="17"/>
      <c r="G27" s="17"/>
      <c r="H27" s="17"/>
      <c r="I27" s="16">
        <v>13499858.784296</v>
      </c>
      <c r="J27" s="17"/>
      <c r="K27" s="17"/>
      <c r="L27" s="17"/>
      <c r="M27" s="17"/>
      <c r="N27" s="16">
        <v>24772.075739999997</v>
      </c>
      <c r="O27" s="16">
        <v>3426.75</v>
      </c>
      <c r="P27" s="17"/>
      <c r="Q27" s="17"/>
      <c r="R27" s="17"/>
      <c r="S27" s="17"/>
      <c r="T27" s="16">
        <v>3</v>
      </c>
      <c r="U27" s="17"/>
      <c r="V27" s="17"/>
      <c r="W27" s="4">
        <f t="shared" si="2"/>
        <v>13902507.292261001</v>
      </c>
    </row>
    <row r="28" spans="1:23" outlineLevel="1" x14ac:dyDescent="0.2">
      <c r="A28" s="18" t="s">
        <v>56</v>
      </c>
      <c r="B28" s="15"/>
      <c r="C28" s="19">
        <f t="shared" ref="C28:W28" si="3">SUBTOTAL(9,C18:C27)</f>
        <v>5124137.0550790001</v>
      </c>
      <c r="D28" s="20">
        <f t="shared" si="3"/>
        <v>0</v>
      </c>
      <c r="E28" s="20">
        <f t="shared" si="3"/>
        <v>0</v>
      </c>
      <c r="F28" s="20">
        <f t="shared" si="3"/>
        <v>0</v>
      </c>
      <c r="G28" s="20">
        <f t="shared" si="3"/>
        <v>0</v>
      </c>
      <c r="H28" s="20">
        <f t="shared" si="3"/>
        <v>0</v>
      </c>
      <c r="I28" s="19">
        <f t="shared" si="3"/>
        <v>184128016.09532002</v>
      </c>
      <c r="J28" s="20">
        <f t="shared" si="3"/>
        <v>0</v>
      </c>
      <c r="K28" s="20">
        <f t="shared" si="3"/>
        <v>0</v>
      </c>
      <c r="L28" s="20">
        <f t="shared" si="3"/>
        <v>0</v>
      </c>
      <c r="M28" s="20">
        <f t="shared" si="3"/>
        <v>0</v>
      </c>
      <c r="N28" s="19">
        <f t="shared" si="3"/>
        <v>237311.39096599998</v>
      </c>
      <c r="O28" s="19">
        <f t="shared" si="3"/>
        <v>4117.5</v>
      </c>
      <c r="P28" s="20">
        <f t="shared" si="3"/>
        <v>59953</v>
      </c>
      <c r="Q28" s="20">
        <f t="shared" si="3"/>
        <v>0</v>
      </c>
      <c r="R28" s="20">
        <f t="shared" si="3"/>
        <v>0</v>
      </c>
      <c r="S28" s="20">
        <f t="shared" si="3"/>
        <v>0</v>
      </c>
      <c r="T28" s="19">
        <f t="shared" si="3"/>
        <v>8978.5</v>
      </c>
      <c r="U28" s="20">
        <f t="shared" si="3"/>
        <v>0</v>
      </c>
      <c r="V28" s="20">
        <f t="shared" si="3"/>
        <v>0</v>
      </c>
      <c r="W28" s="21">
        <f t="shared" si="3"/>
        <v>189562513.541365</v>
      </c>
    </row>
    <row r="29" spans="1:23" outlineLevel="1" x14ac:dyDescent="0.2">
      <c r="A29" s="18"/>
      <c r="B29" s="15"/>
      <c r="C29" s="16"/>
      <c r="D29" s="17"/>
      <c r="E29" s="17"/>
      <c r="F29" s="17"/>
      <c r="G29" s="17"/>
      <c r="H29" s="17"/>
      <c r="I29" s="16"/>
      <c r="J29" s="17"/>
      <c r="K29" s="17"/>
      <c r="L29" s="17"/>
      <c r="M29" s="17"/>
      <c r="N29" s="16"/>
      <c r="O29" s="16"/>
      <c r="P29" s="17"/>
      <c r="Q29" s="17"/>
      <c r="R29" s="17"/>
      <c r="S29" s="17"/>
      <c r="T29" s="16"/>
      <c r="U29" s="17"/>
      <c r="V29" s="17"/>
    </row>
    <row r="30" spans="1:23" outlineLevel="2" x14ac:dyDescent="0.2">
      <c r="A30" s="15" t="s">
        <v>57</v>
      </c>
      <c r="B30" s="15" t="s">
        <v>44</v>
      </c>
      <c r="C30" s="16">
        <v>9636052.5465989988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6">
        <v>311050.48372899997</v>
      </c>
      <c r="O30" s="17"/>
      <c r="P30" s="17"/>
      <c r="Q30" s="17"/>
      <c r="R30" s="17"/>
      <c r="S30" s="17"/>
      <c r="T30" s="17"/>
      <c r="U30" s="17"/>
      <c r="V30" s="17"/>
      <c r="W30" s="4">
        <f t="shared" ref="W30:W39" si="4">SUM(C30:V30)</f>
        <v>9947103.0303279981</v>
      </c>
    </row>
    <row r="31" spans="1:23" outlineLevel="2" x14ac:dyDescent="0.2">
      <c r="A31" s="15" t="s">
        <v>57</v>
      </c>
      <c r="B31" s="15" t="s">
        <v>45</v>
      </c>
      <c r="C31" s="16">
        <v>9573258.3130830005</v>
      </c>
      <c r="D31" s="17"/>
      <c r="E31" s="16">
        <v>1508</v>
      </c>
      <c r="F31" s="17"/>
      <c r="G31" s="17"/>
      <c r="H31" s="17"/>
      <c r="I31" s="17"/>
      <c r="J31" s="17"/>
      <c r="K31" s="17"/>
      <c r="L31" s="17"/>
      <c r="M31" s="17"/>
      <c r="N31" s="16">
        <v>299327.33064900001</v>
      </c>
      <c r="O31" s="17"/>
      <c r="P31" s="17"/>
      <c r="Q31" s="17"/>
      <c r="R31" s="17"/>
      <c r="S31" s="17"/>
      <c r="T31" s="17"/>
      <c r="U31" s="17"/>
      <c r="V31" s="17"/>
      <c r="W31" s="4">
        <f t="shared" si="4"/>
        <v>9874093.6437320001</v>
      </c>
    </row>
    <row r="32" spans="1:23" outlineLevel="2" x14ac:dyDescent="0.2">
      <c r="A32" s="15" t="s">
        <v>57</v>
      </c>
      <c r="B32" s="15" t="s">
        <v>46</v>
      </c>
      <c r="C32" s="16">
        <v>11734286.097092003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6">
        <v>306677.745237</v>
      </c>
      <c r="O32" s="17"/>
      <c r="P32" s="17"/>
      <c r="Q32" s="17"/>
      <c r="R32" s="17"/>
      <c r="S32" s="17"/>
      <c r="T32" s="17"/>
      <c r="U32" s="17"/>
      <c r="V32" s="17"/>
      <c r="W32" s="4">
        <f t="shared" si="4"/>
        <v>12040963.842329003</v>
      </c>
    </row>
    <row r="33" spans="1:23" outlineLevel="2" x14ac:dyDescent="0.2">
      <c r="A33" s="15" t="s">
        <v>57</v>
      </c>
      <c r="B33" s="15" t="s">
        <v>47</v>
      </c>
      <c r="C33" s="16">
        <v>17431755.861654002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6">
        <v>440722.55757900001</v>
      </c>
      <c r="O33" s="17"/>
      <c r="P33" s="17"/>
      <c r="Q33" s="16">
        <v>0</v>
      </c>
      <c r="R33" s="17"/>
      <c r="S33" s="17"/>
      <c r="T33" s="17"/>
      <c r="U33" s="17"/>
      <c r="V33" s="17"/>
      <c r="W33" s="4">
        <f t="shared" si="4"/>
        <v>17872478.419233002</v>
      </c>
    </row>
    <row r="34" spans="1:23" outlineLevel="2" x14ac:dyDescent="0.2">
      <c r="A34" s="15" t="s">
        <v>57</v>
      </c>
      <c r="B34" s="15" t="s">
        <v>48</v>
      </c>
      <c r="C34" s="16">
        <v>18346983.065446001</v>
      </c>
      <c r="D34" s="17"/>
      <c r="E34" s="17"/>
      <c r="F34" s="17"/>
      <c r="G34" s="17"/>
      <c r="H34" s="16">
        <v>10962.843488</v>
      </c>
      <c r="I34" s="17"/>
      <c r="J34" s="17"/>
      <c r="K34" s="17"/>
      <c r="L34" s="17"/>
      <c r="M34" s="17"/>
      <c r="N34" s="16">
        <v>534618.97557000001</v>
      </c>
      <c r="O34" s="17"/>
      <c r="P34" s="17"/>
      <c r="Q34" s="16">
        <v>0</v>
      </c>
      <c r="R34" s="17"/>
      <c r="S34" s="17"/>
      <c r="T34" s="16">
        <v>1108</v>
      </c>
      <c r="U34" s="17"/>
      <c r="V34" s="17"/>
      <c r="W34" s="4">
        <f t="shared" si="4"/>
        <v>18893672.884504002</v>
      </c>
    </row>
    <row r="35" spans="1:23" outlineLevel="2" x14ac:dyDescent="0.2">
      <c r="A35" s="15" t="s">
        <v>57</v>
      </c>
      <c r="B35" s="15" t="s">
        <v>49</v>
      </c>
      <c r="C35" s="16">
        <v>17454357.871048</v>
      </c>
      <c r="D35" s="17"/>
      <c r="E35" s="17"/>
      <c r="F35" s="17"/>
      <c r="G35" s="17"/>
      <c r="H35" s="16">
        <v>113391.86044299998</v>
      </c>
      <c r="I35" s="17"/>
      <c r="J35" s="17"/>
      <c r="K35" s="17"/>
      <c r="L35" s="17"/>
      <c r="M35" s="17"/>
      <c r="N35" s="16">
        <v>253929.342817</v>
      </c>
      <c r="O35" s="17"/>
      <c r="P35" s="17"/>
      <c r="Q35" s="17"/>
      <c r="R35" s="16">
        <v>-33724.048271000007</v>
      </c>
      <c r="S35" s="16">
        <v>33724.048271000007</v>
      </c>
      <c r="T35" s="16">
        <v>8368</v>
      </c>
      <c r="U35" s="17"/>
      <c r="V35" s="17"/>
      <c r="W35" s="4">
        <f t="shared" si="4"/>
        <v>17830047.074308001</v>
      </c>
    </row>
    <row r="36" spans="1:23" outlineLevel="2" x14ac:dyDescent="0.2">
      <c r="A36" s="15" t="s">
        <v>57</v>
      </c>
      <c r="B36" s="15" t="s">
        <v>50</v>
      </c>
      <c r="C36" s="16">
        <v>15144484.795696996</v>
      </c>
      <c r="D36" s="17"/>
      <c r="E36" s="17"/>
      <c r="F36" s="17"/>
      <c r="G36" s="17"/>
      <c r="H36" s="16">
        <v>91810.279691000018</v>
      </c>
      <c r="I36" s="17"/>
      <c r="J36" s="17"/>
      <c r="K36" s="17"/>
      <c r="L36" s="17"/>
      <c r="M36" s="17"/>
      <c r="N36" s="16">
        <v>227786.43352400002</v>
      </c>
      <c r="O36" s="17"/>
      <c r="P36" s="17"/>
      <c r="Q36" s="17"/>
      <c r="R36" s="16">
        <v>-3200.9198019999994</v>
      </c>
      <c r="S36" s="16">
        <v>3200.9198019999994</v>
      </c>
      <c r="T36" s="16">
        <v>9629</v>
      </c>
      <c r="U36" s="17"/>
      <c r="V36" s="17"/>
      <c r="W36" s="4">
        <f t="shared" si="4"/>
        <v>15473710.508911995</v>
      </c>
    </row>
    <row r="37" spans="1:23" outlineLevel="2" x14ac:dyDescent="0.2">
      <c r="A37" s="15" t="s">
        <v>57</v>
      </c>
      <c r="B37" s="15" t="s">
        <v>51</v>
      </c>
      <c r="C37" s="16">
        <v>13167787.582770001</v>
      </c>
      <c r="D37" s="17"/>
      <c r="E37" s="17"/>
      <c r="F37" s="17"/>
      <c r="G37" s="17"/>
      <c r="H37" s="16">
        <v>219013.86317000006</v>
      </c>
      <c r="I37" s="16">
        <v>1778.8561160000002</v>
      </c>
      <c r="J37" s="17"/>
      <c r="K37" s="17"/>
      <c r="L37" s="17"/>
      <c r="M37" s="17"/>
      <c r="N37" s="16">
        <v>257935.50265400004</v>
      </c>
      <c r="O37" s="17"/>
      <c r="P37" s="17"/>
      <c r="Q37" s="17"/>
      <c r="R37" s="17"/>
      <c r="S37" s="17"/>
      <c r="T37" s="16">
        <v>7504.4091900000003</v>
      </c>
      <c r="U37" s="17"/>
      <c r="V37" s="17"/>
      <c r="W37" s="4">
        <f t="shared" si="4"/>
        <v>13654020.2139</v>
      </c>
    </row>
    <row r="38" spans="1:23" outlineLevel="2" x14ac:dyDescent="0.2">
      <c r="A38" s="15" t="s">
        <v>57</v>
      </c>
      <c r="B38" s="15" t="s">
        <v>52</v>
      </c>
      <c r="C38" s="16">
        <v>14820823.524914</v>
      </c>
      <c r="D38" s="17"/>
      <c r="E38" s="17"/>
      <c r="F38" s="17"/>
      <c r="G38" s="17"/>
      <c r="H38" s="16">
        <v>116239.48379799999</v>
      </c>
      <c r="I38" s="16">
        <v>3445.5820319999998</v>
      </c>
      <c r="J38" s="17"/>
      <c r="K38" s="17"/>
      <c r="L38" s="17"/>
      <c r="M38" s="17"/>
      <c r="N38" s="16">
        <v>212381.71138200001</v>
      </c>
      <c r="O38" s="16">
        <v>508.69009399999993</v>
      </c>
      <c r="P38" s="17"/>
      <c r="Q38" s="17"/>
      <c r="R38" s="17"/>
      <c r="S38" s="17"/>
      <c r="T38" s="16">
        <v>7917</v>
      </c>
      <c r="U38" s="17"/>
      <c r="V38" s="17"/>
      <c r="W38" s="4">
        <f t="shared" si="4"/>
        <v>15161315.992219999</v>
      </c>
    </row>
    <row r="39" spans="1:23" outlineLevel="2" x14ac:dyDescent="0.2">
      <c r="A39" s="15" t="s">
        <v>57</v>
      </c>
      <c r="B39" s="15" t="s">
        <v>53</v>
      </c>
      <c r="C39" s="16">
        <v>12869447.034444999</v>
      </c>
      <c r="D39" s="17"/>
      <c r="E39" s="17"/>
      <c r="F39" s="17"/>
      <c r="G39" s="17"/>
      <c r="H39" s="17"/>
      <c r="I39" s="16">
        <v>3168.2841800000001</v>
      </c>
      <c r="J39" s="17"/>
      <c r="K39" s="17"/>
      <c r="L39" s="17"/>
      <c r="M39" s="17"/>
      <c r="N39" s="16">
        <v>196273.95729300001</v>
      </c>
      <c r="O39" s="16">
        <v>1481.0796170000001</v>
      </c>
      <c r="P39" s="17"/>
      <c r="Q39" s="17"/>
      <c r="R39" s="17"/>
      <c r="S39" s="17"/>
      <c r="T39" s="16">
        <v>1984.6924259999998</v>
      </c>
      <c r="U39" s="17"/>
      <c r="V39" s="17"/>
      <c r="W39" s="4">
        <f t="shared" si="4"/>
        <v>13072355.047960998</v>
      </c>
    </row>
    <row r="40" spans="1:23" outlineLevel="1" x14ac:dyDescent="0.2">
      <c r="A40" s="18" t="s">
        <v>58</v>
      </c>
      <c r="B40" s="15"/>
      <c r="C40" s="19">
        <f t="shared" ref="C40:W40" si="5">SUBTOTAL(9,C30:C39)</f>
        <v>140179236.69274801</v>
      </c>
      <c r="D40" s="20">
        <f t="shared" si="5"/>
        <v>0</v>
      </c>
      <c r="E40" s="20">
        <f t="shared" si="5"/>
        <v>1508</v>
      </c>
      <c r="F40" s="20">
        <f t="shared" si="5"/>
        <v>0</v>
      </c>
      <c r="G40" s="20">
        <f t="shared" si="5"/>
        <v>0</v>
      </c>
      <c r="H40" s="20">
        <f t="shared" si="5"/>
        <v>551418.33059000003</v>
      </c>
      <c r="I40" s="19">
        <f t="shared" si="5"/>
        <v>8392.7223279999998</v>
      </c>
      <c r="J40" s="20">
        <f t="shared" si="5"/>
        <v>0</v>
      </c>
      <c r="K40" s="20">
        <f t="shared" si="5"/>
        <v>0</v>
      </c>
      <c r="L40" s="20">
        <f t="shared" si="5"/>
        <v>0</v>
      </c>
      <c r="M40" s="20">
        <f t="shared" si="5"/>
        <v>0</v>
      </c>
      <c r="N40" s="19">
        <f t="shared" si="5"/>
        <v>3040704.0404340001</v>
      </c>
      <c r="O40" s="19">
        <f t="shared" si="5"/>
        <v>1989.7697109999999</v>
      </c>
      <c r="P40" s="20">
        <f t="shared" si="5"/>
        <v>0</v>
      </c>
      <c r="Q40" s="20">
        <f t="shared" si="5"/>
        <v>0</v>
      </c>
      <c r="R40" s="20">
        <f t="shared" si="5"/>
        <v>-36924.968073000004</v>
      </c>
      <c r="S40" s="20">
        <f t="shared" si="5"/>
        <v>36924.968073000004</v>
      </c>
      <c r="T40" s="19">
        <f t="shared" si="5"/>
        <v>36511.101616</v>
      </c>
      <c r="U40" s="20">
        <f t="shared" si="5"/>
        <v>0</v>
      </c>
      <c r="V40" s="20">
        <f t="shared" si="5"/>
        <v>0</v>
      </c>
      <c r="W40" s="21">
        <f t="shared" si="5"/>
        <v>143819760.65742701</v>
      </c>
    </row>
    <row r="41" spans="1:23" outlineLevel="1" x14ac:dyDescent="0.2">
      <c r="A41" s="18"/>
      <c r="B41" s="15"/>
      <c r="C41" s="16"/>
      <c r="D41" s="17"/>
      <c r="E41" s="17"/>
      <c r="F41" s="17"/>
      <c r="G41" s="17"/>
      <c r="H41" s="17"/>
      <c r="I41" s="16"/>
      <c r="J41" s="17"/>
      <c r="K41" s="17"/>
      <c r="L41" s="17"/>
      <c r="M41" s="17"/>
      <c r="N41" s="16"/>
      <c r="O41" s="16"/>
      <c r="P41" s="17"/>
      <c r="Q41" s="17"/>
      <c r="R41" s="17"/>
      <c r="S41" s="17"/>
      <c r="T41" s="16"/>
      <c r="U41" s="17"/>
      <c r="V41" s="17"/>
    </row>
    <row r="42" spans="1:23" outlineLevel="2" x14ac:dyDescent="0.2">
      <c r="A42" s="15" t="s">
        <v>59</v>
      </c>
      <c r="B42" s="15" t="s">
        <v>44</v>
      </c>
      <c r="C42" s="16">
        <v>14430542.381640999</v>
      </c>
      <c r="D42" s="16">
        <v>52</v>
      </c>
      <c r="E42" s="17"/>
      <c r="F42" s="17"/>
      <c r="G42" s="17"/>
      <c r="H42" s="17"/>
      <c r="I42" s="16">
        <v>1468260.3333120001</v>
      </c>
      <c r="J42" s="17"/>
      <c r="K42" s="17"/>
      <c r="L42" s="16">
        <v>160110</v>
      </c>
      <c r="M42" s="17"/>
      <c r="N42" s="16">
        <v>992079.44236999995</v>
      </c>
      <c r="O42" s="16">
        <v>39947.023807999998</v>
      </c>
      <c r="P42" s="16">
        <v>45772.204360000003</v>
      </c>
      <c r="Q42" s="17"/>
      <c r="R42" s="17"/>
      <c r="S42" s="17"/>
      <c r="T42" s="16">
        <v>10370.63896</v>
      </c>
      <c r="U42" s="17"/>
      <c r="V42" s="17"/>
      <c r="W42" s="4">
        <f t="shared" ref="W42:W51" si="6">SUM(C42:V42)</f>
        <v>17147134.024450999</v>
      </c>
    </row>
    <row r="43" spans="1:23" outlineLevel="2" x14ac:dyDescent="0.2">
      <c r="A43" s="15" t="s">
        <v>59</v>
      </c>
      <c r="B43" s="15" t="s">
        <v>45</v>
      </c>
      <c r="C43" s="16">
        <v>12980996.990731999</v>
      </c>
      <c r="D43" s="17"/>
      <c r="E43" s="17"/>
      <c r="F43" s="17"/>
      <c r="G43" s="17"/>
      <c r="H43" s="17"/>
      <c r="I43" s="16">
        <v>1450060.5951050001</v>
      </c>
      <c r="J43" s="17"/>
      <c r="K43" s="17"/>
      <c r="L43" s="16">
        <v>132293.79675000001</v>
      </c>
      <c r="M43" s="17"/>
      <c r="N43" s="16">
        <v>890557.96174499998</v>
      </c>
      <c r="O43" s="16">
        <v>64246.254531999999</v>
      </c>
      <c r="P43" s="16">
        <v>29498.67008</v>
      </c>
      <c r="Q43" s="17"/>
      <c r="R43" s="17"/>
      <c r="S43" s="17"/>
      <c r="T43" s="16">
        <v>-201.585128</v>
      </c>
      <c r="U43" s="17"/>
      <c r="V43" s="17"/>
      <c r="W43" s="4">
        <f t="shared" si="6"/>
        <v>15547452.683815999</v>
      </c>
    </row>
    <row r="44" spans="1:23" outlineLevel="2" x14ac:dyDescent="0.2">
      <c r="A44" s="15" t="s">
        <v>59</v>
      </c>
      <c r="B44" s="15" t="s">
        <v>46</v>
      </c>
      <c r="C44" s="16">
        <v>11626521.804163001</v>
      </c>
      <c r="D44" s="17"/>
      <c r="E44" s="17"/>
      <c r="F44" s="17"/>
      <c r="G44" s="17"/>
      <c r="H44" s="17"/>
      <c r="I44" s="16">
        <v>967383.657993</v>
      </c>
      <c r="J44" s="17"/>
      <c r="K44" s="17"/>
      <c r="L44" s="16">
        <v>156286.4515</v>
      </c>
      <c r="M44" s="17"/>
      <c r="N44" s="16">
        <v>800939.94151899999</v>
      </c>
      <c r="O44" s="16">
        <v>110740.23081199999</v>
      </c>
      <c r="P44" s="16">
        <v>35085.038440000004</v>
      </c>
      <c r="Q44" s="17"/>
      <c r="R44" s="17"/>
      <c r="S44" s="17"/>
      <c r="T44" s="16">
        <v>-4.9931999999999999</v>
      </c>
      <c r="U44" s="17"/>
      <c r="V44" s="17"/>
      <c r="W44" s="4">
        <f t="shared" si="6"/>
        <v>13696952.131227002</v>
      </c>
    </row>
    <row r="45" spans="1:23" outlineLevel="2" x14ac:dyDescent="0.2">
      <c r="A45" s="15" t="s">
        <v>59</v>
      </c>
      <c r="B45" s="15" t="s">
        <v>47</v>
      </c>
      <c r="C45" s="16">
        <v>8707219.871890001</v>
      </c>
      <c r="D45" s="17"/>
      <c r="E45" s="17"/>
      <c r="F45" s="17"/>
      <c r="G45" s="17"/>
      <c r="H45" s="17"/>
      <c r="I45" s="16">
        <v>1123614.7992100001</v>
      </c>
      <c r="J45" s="17"/>
      <c r="K45" s="17"/>
      <c r="L45" s="16">
        <v>168428.3725</v>
      </c>
      <c r="M45" s="17"/>
      <c r="N45" s="16">
        <v>720414.61609599995</v>
      </c>
      <c r="O45" s="16">
        <v>148418.99387399998</v>
      </c>
      <c r="P45" s="16">
        <v>54621.604679999997</v>
      </c>
      <c r="Q45" s="16">
        <v>0</v>
      </c>
      <c r="R45" s="17"/>
      <c r="S45" s="17"/>
      <c r="T45" s="16">
        <v>-1.5336000000000001</v>
      </c>
      <c r="U45" s="17"/>
      <c r="V45" s="17"/>
      <c r="W45" s="4">
        <f t="shared" si="6"/>
        <v>10922716.724650001</v>
      </c>
    </row>
    <row r="46" spans="1:23" outlineLevel="2" x14ac:dyDescent="0.2">
      <c r="A46" s="15" t="s">
        <v>59</v>
      </c>
      <c r="B46" s="15" t="s">
        <v>48</v>
      </c>
      <c r="C46" s="16">
        <v>9640301.3640669994</v>
      </c>
      <c r="D46" s="17"/>
      <c r="E46" s="17"/>
      <c r="F46" s="17"/>
      <c r="G46" s="17"/>
      <c r="H46" s="17"/>
      <c r="I46" s="16">
        <v>303443.34788299998</v>
      </c>
      <c r="J46" s="17"/>
      <c r="K46" s="17"/>
      <c r="L46" s="16">
        <v>199305.59325000003</v>
      </c>
      <c r="M46" s="17"/>
      <c r="N46" s="16">
        <v>896491.07211499999</v>
      </c>
      <c r="O46" s="16">
        <v>139327.052322</v>
      </c>
      <c r="P46" s="16">
        <v>24122.934822000003</v>
      </c>
      <c r="Q46" s="17"/>
      <c r="R46" s="17"/>
      <c r="S46" s="17"/>
      <c r="T46" s="16">
        <v>-1.2276</v>
      </c>
      <c r="U46" s="16">
        <v>98</v>
      </c>
      <c r="V46" s="17"/>
      <c r="W46" s="4">
        <f t="shared" si="6"/>
        <v>11203088.136859</v>
      </c>
    </row>
    <row r="47" spans="1:23" outlineLevel="2" x14ac:dyDescent="0.2">
      <c r="A47" s="15" t="s">
        <v>59</v>
      </c>
      <c r="B47" s="15" t="s">
        <v>49</v>
      </c>
      <c r="C47" s="16">
        <v>13985892.927091001</v>
      </c>
      <c r="D47" s="17"/>
      <c r="E47" s="17"/>
      <c r="F47" s="16">
        <v>1304</v>
      </c>
      <c r="G47" s="16">
        <v>0</v>
      </c>
      <c r="H47" s="16">
        <v>301006</v>
      </c>
      <c r="I47" s="16">
        <v>16074.703895999999</v>
      </c>
      <c r="J47" s="17"/>
      <c r="K47" s="17"/>
      <c r="L47" s="16">
        <v>216642.617</v>
      </c>
      <c r="M47" s="17"/>
      <c r="N47" s="16">
        <v>1023867.755826</v>
      </c>
      <c r="O47" s="16">
        <v>136566.12015</v>
      </c>
      <c r="P47" s="16">
        <v>29847.772639999996</v>
      </c>
      <c r="Q47" s="17"/>
      <c r="R47" s="17"/>
      <c r="S47" s="17"/>
      <c r="T47" s="16">
        <v>0</v>
      </c>
      <c r="U47" s="16">
        <v>895.91300000000012</v>
      </c>
      <c r="V47" s="17"/>
      <c r="W47" s="4">
        <f t="shared" si="6"/>
        <v>15712097.809603</v>
      </c>
    </row>
    <row r="48" spans="1:23" outlineLevel="2" x14ac:dyDescent="0.2">
      <c r="A48" s="15" t="s">
        <v>59</v>
      </c>
      <c r="B48" s="15" t="s">
        <v>50</v>
      </c>
      <c r="C48" s="16">
        <v>12421106.078559998</v>
      </c>
      <c r="D48" s="17"/>
      <c r="E48" s="17"/>
      <c r="F48" s="16">
        <v>2587</v>
      </c>
      <c r="G48" s="16">
        <v>0</v>
      </c>
      <c r="H48" s="16">
        <v>469373</v>
      </c>
      <c r="I48" s="16">
        <v>14344.015200000002</v>
      </c>
      <c r="J48" s="17"/>
      <c r="K48" s="17"/>
      <c r="L48" s="16">
        <v>273276.70324999996</v>
      </c>
      <c r="M48" s="17"/>
      <c r="N48" s="16">
        <v>1037160.972941</v>
      </c>
      <c r="O48" s="16">
        <v>194804.50565199999</v>
      </c>
      <c r="P48" s="16">
        <v>129176.75628799999</v>
      </c>
      <c r="Q48" s="16">
        <v>197</v>
      </c>
      <c r="R48" s="17"/>
      <c r="S48" s="17"/>
      <c r="T48" s="16">
        <v>0</v>
      </c>
      <c r="U48" s="16">
        <v>1270.259</v>
      </c>
      <c r="V48" s="17"/>
      <c r="W48" s="4">
        <f t="shared" si="6"/>
        <v>14543296.290890997</v>
      </c>
    </row>
    <row r="49" spans="1:23" outlineLevel="2" x14ac:dyDescent="0.2">
      <c r="A49" s="15" t="s">
        <v>59</v>
      </c>
      <c r="B49" s="15" t="s">
        <v>51</v>
      </c>
      <c r="C49" s="16">
        <v>9063818.9457919989</v>
      </c>
      <c r="D49" s="17"/>
      <c r="E49" s="17"/>
      <c r="F49" s="16">
        <v>659</v>
      </c>
      <c r="G49" s="16">
        <v>0</v>
      </c>
      <c r="H49" s="16">
        <v>148140</v>
      </c>
      <c r="I49" s="16">
        <v>1424553.9158460002</v>
      </c>
      <c r="J49" s="17"/>
      <c r="K49" s="17"/>
      <c r="L49" s="16">
        <v>186184.35725</v>
      </c>
      <c r="M49" s="17"/>
      <c r="N49" s="16">
        <v>972894.75236600009</v>
      </c>
      <c r="O49" s="16">
        <v>318046.50886400003</v>
      </c>
      <c r="P49" s="16">
        <v>118281.185616</v>
      </c>
      <c r="Q49" s="16">
        <v>10257</v>
      </c>
      <c r="R49" s="17"/>
      <c r="S49" s="17"/>
      <c r="T49" s="16">
        <v>0</v>
      </c>
      <c r="U49" s="16">
        <v>1016.1612</v>
      </c>
      <c r="V49" s="17"/>
      <c r="W49" s="4">
        <f t="shared" si="6"/>
        <v>12243851.826933999</v>
      </c>
    </row>
    <row r="50" spans="1:23" outlineLevel="2" x14ac:dyDescent="0.2">
      <c r="A50" s="15" t="s">
        <v>59</v>
      </c>
      <c r="B50" s="15" t="s">
        <v>52</v>
      </c>
      <c r="C50" s="16">
        <v>10317039.533643998</v>
      </c>
      <c r="D50" s="17"/>
      <c r="E50" s="17"/>
      <c r="F50" s="17"/>
      <c r="G50" s="17"/>
      <c r="H50" s="16">
        <v>205628</v>
      </c>
      <c r="I50" s="16">
        <v>472408.58979799994</v>
      </c>
      <c r="J50" s="17"/>
      <c r="K50" s="17"/>
      <c r="L50" s="16">
        <v>237660.82759999996</v>
      </c>
      <c r="M50" s="17"/>
      <c r="N50" s="16">
        <v>984827.24139599991</v>
      </c>
      <c r="O50" s="16">
        <v>342936.64418800001</v>
      </c>
      <c r="P50" s="16">
        <v>147124.02720800001</v>
      </c>
      <c r="Q50" s="16">
        <v>36542</v>
      </c>
      <c r="R50" s="17"/>
      <c r="S50" s="17"/>
      <c r="T50" s="16">
        <v>-17.569800000000001</v>
      </c>
      <c r="U50" s="16">
        <v>3453.2526239999997</v>
      </c>
      <c r="V50" s="17"/>
      <c r="W50" s="4">
        <f t="shared" si="6"/>
        <v>12747602.546657998</v>
      </c>
    </row>
    <row r="51" spans="1:23" outlineLevel="2" x14ac:dyDescent="0.2">
      <c r="A51" s="15" t="s">
        <v>59</v>
      </c>
      <c r="B51" s="15" t="s">
        <v>53</v>
      </c>
      <c r="C51" s="16">
        <v>10042739.618442001</v>
      </c>
      <c r="D51" s="17"/>
      <c r="E51" s="17"/>
      <c r="F51" s="17"/>
      <c r="G51" s="16">
        <v>0</v>
      </c>
      <c r="H51" s="16">
        <v>269719</v>
      </c>
      <c r="I51" s="16">
        <v>289663.38645999995</v>
      </c>
      <c r="J51" s="17"/>
      <c r="K51" s="17"/>
      <c r="L51" s="16">
        <v>259639.77525000001</v>
      </c>
      <c r="M51" s="17"/>
      <c r="N51" s="16">
        <v>737358.79333600006</v>
      </c>
      <c r="O51" s="16">
        <v>343008.49810000008</v>
      </c>
      <c r="P51" s="16">
        <v>138342.35440000001</v>
      </c>
      <c r="Q51" s="16">
        <v>58306.868347999996</v>
      </c>
      <c r="R51" s="17"/>
      <c r="S51" s="17"/>
      <c r="T51" s="16">
        <v>34276</v>
      </c>
      <c r="U51" s="16">
        <v>6740.9877059999999</v>
      </c>
      <c r="V51" s="17"/>
      <c r="W51" s="4">
        <f t="shared" si="6"/>
        <v>12179795.282042002</v>
      </c>
    </row>
    <row r="52" spans="1:23" outlineLevel="1" x14ac:dyDescent="0.2">
      <c r="A52" s="18" t="s">
        <v>60</v>
      </c>
      <c r="B52" s="15"/>
      <c r="C52" s="19">
        <f t="shared" ref="C52:W52" si="7">SUBTOTAL(9,C42:C51)</f>
        <v>113216179.516022</v>
      </c>
      <c r="D52" s="20">
        <f t="shared" si="7"/>
        <v>52</v>
      </c>
      <c r="E52" s="20">
        <f t="shared" si="7"/>
        <v>0</v>
      </c>
      <c r="F52" s="20">
        <f t="shared" si="7"/>
        <v>4550</v>
      </c>
      <c r="G52" s="19">
        <f t="shared" si="7"/>
        <v>0</v>
      </c>
      <c r="H52" s="19">
        <f t="shared" si="7"/>
        <v>1393866</v>
      </c>
      <c r="I52" s="19">
        <f t="shared" si="7"/>
        <v>7529807.344703</v>
      </c>
      <c r="J52" s="20">
        <f t="shared" si="7"/>
        <v>0</v>
      </c>
      <c r="K52" s="20">
        <f t="shared" si="7"/>
        <v>0</v>
      </c>
      <c r="L52" s="19">
        <f t="shared" si="7"/>
        <v>1989828.4943499998</v>
      </c>
      <c r="M52" s="20">
        <f t="shared" si="7"/>
        <v>0</v>
      </c>
      <c r="N52" s="19">
        <f t="shared" si="7"/>
        <v>9056592.5497099999</v>
      </c>
      <c r="O52" s="19">
        <f t="shared" si="7"/>
        <v>1838041.8323019999</v>
      </c>
      <c r="P52" s="19">
        <f t="shared" si="7"/>
        <v>751872.54853400006</v>
      </c>
      <c r="Q52" s="19">
        <f t="shared" si="7"/>
        <v>105302.86834799999</v>
      </c>
      <c r="R52" s="20">
        <f t="shared" si="7"/>
        <v>0</v>
      </c>
      <c r="S52" s="20">
        <f t="shared" si="7"/>
        <v>0</v>
      </c>
      <c r="T52" s="19">
        <f t="shared" si="7"/>
        <v>44419.729632000002</v>
      </c>
      <c r="U52" s="19">
        <f t="shared" si="7"/>
        <v>13474.57353</v>
      </c>
      <c r="V52" s="20">
        <f t="shared" si="7"/>
        <v>0</v>
      </c>
      <c r="W52" s="21">
        <f t="shared" si="7"/>
        <v>135943987.457131</v>
      </c>
    </row>
    <row r="53" spans="1:23" outlineLevel="1" x14ac:dyDescent="0.2">
      <c r="A53" s="18"/>
      <c r="B53" s="15"/>
      <c r="C53" s="16"/>
      <c r="D53" s="17"/>
      <c r="E53" s="17"/>
      <c r="F53" s="17"/>
      <c r="G53" s="16"/>
      <c r="H53" s="16"/>
      <c r="I53" s="16"/>
      <c r="J53" s="17"/>
      <c r="K53" s="17"/>
      <c r="L53" s="16"/>
      <c r="M53" s="17"/>
      <c r="N53" s="16"/>
      <c r="O53" s="16"/>
      <c r="P53" s="16"/>
      <c r="Q53" s="16"/>
      <c r="R53" s="17"/>
      <c r="S53" s="17"/>
      <c r="T53" s="16"/>
      <c r="U53" s="16"/>
      <c r="V53" s="17"/>
    </row>
    <row r="54" spans="1:23" outlineLevel="2" x14ac:dyDescent="0.2">
      <c r="A54" s="15" t="s">
        <v>61</v>
      </c>
      <c r="B54" s="15" t="s">
        <v>44</v>
      </c>
      <c r="C54" s="16">
        <v>208000858.0434626</v>
      </c>
      <c r="D54" s="17"/>
      <c r="E54" s="16">
        <v>5539.5</v>
      </c>
      <c r="F54" s="16">
        <v>271223301.688025</v>
      </c>
      <c r="G54" s="17"/>
      <c r="H54" s="16">
        <v>189997.16942799999</v>
      </c>
      <c r="I54" s="16">
        <v>9367886.0628431439</v>
      </c>
      <c r="J54" s="16">
        <v>104684.075908</v>
      </c>
      <c r="K54" s="16">
        <v>-97408.190240000011</v>
      </c>
      <c r="L54" s="16">
        <v>101509.90507199999</v>
      </c>
      <c r="M54" s="17"/>
      <c r="N54" s="16">
        <v>3119312.3321575201</v>
      </c>
      <c r="O54" s="16">
        <v>72993.697792999999</v>
      </c>
      <c r="P54" s="16">
        <v>363127.754969</v>
      </c>
      <c r="Q54" s="16">
        <v>3746.8116780000005</v>
      </c>
      <c r="R54" s="17"/>
      <c r="S54" s="17"/>
      <c r="T54" s="16">
        <v>25825219.692860678</v>
      </c>
      <c r="U54" s="17"/>
      <c r="V54" s="17"/>
      <c r="W54" s="4">
        <f t="shared" ref="W54:W63" si="8">SUM(C54:V54)</f>
        <v>518280768.54395688</v>
      </c>
    </row>
    <row r="55" spans="1:23" outlineLevel="2" x14ac:dyDescent="0.2">
      <c r="A55" s="15" t="s">
        <v>61</v>
      </c>
      <c r="B55" s="15" t="s">
        <v>45</v>
      </c>
      <c r="C55" s="16">
        <v>215407607.45507252</v>
      </c>
      <c r="D55" s="17"/>
      <c r="E55" s="16">
        <v>9660</v>
      </c>
      <c r="F55" s="16">
        <v>270677252.70837498</v>
      </c>
      <c r="G55" s="17"/>
      <c r="H55" s="16">
        <v>159234.53177200002</v>
      </c>
      <c r="I55" s="16">
        <v>11918286.268638032</v>
      </c>
      <c r="J55" s="16">
        <v>101896.1278</v>
      </c>
      <c r="K55" s="16">
        <v>-97680.071799999991</v>
      </c>
      <c r="L55" s="16">
        <v>101721.90182400002</v>
      </c>
      <c r="M55" s="17"/>
      <c r="N55" s="16">
        <v>2689137.1519511784</v>
      </c>
      <c r="O55" s="16">
        <v>57068.582652999998</v>
      </c>
      <c r="P55" s="16">
        <v>339567.55351799994</v>
      </c>
      <c r="Q55" s="16">
        <v>2510.9924810000002</v>
      </c>
      <c r="R55" s="17"/>
      <c r="S55" s="17"/>
      <c r="T55" s="16">
        <v>27482201.268311664</v>
      </c>
      <c r="U55" s="16">
        <v>153.99984599999999</v>
      </c>
      <c r="V55" s="17"/>
      <c r="W55" s="4">
        <f t="shared" si="8"/>
        <v>528848618.47044235</v>
      </c>
    </row>
    <row r="56" spans="1:23" outlineLevel="2" x14ac:dyDescent="0.2">
      <c r="A56" s="15" t="s">
        <v>61</v>
      </c>
      <c r="B56" s="15" t="s">
        <v>46</v>
      </c>
      <c r="C56" s="16">
        <v>256681471.17393586</v>
      </c>
      <c r="D56" s="16">
        <v>0</v>
      </c>
      <c r="E56" s="17"/>
      <c r="F56" s="16">
        <v>312171833.71827304</v>
      </c>
      <c r="G56" s="17"/>
      <c r="H56" s="16">
        <v>139391</v>
      </c>
      <c r="I56" s="16">
        <v>10666069.153054437</v>
      </c>
      <c r="J56" s="16">
        <v>93980.428608000002</v>
      </c>
      <c r="K56" s="16">
        <v>-91032.270371999999</v>
      </c>
      <c r="L56" s="16">
        <v>94855.637161000006</v>
      </c>
      <c r="M56" s="17"/>
      <c r="N56" s="16">
        <v>2933464.7428920963</v>
      </c>
      <c r="O56" s="16">
        <v>29432.737419000005</v>
      </c>
      <c r="P56" s="16">
        <v>251421.00023499998</v>
      </c>
      <c r="Q56" s="17"/>
      <c r="R56" s="17"/>
      <c r="S56" s="17"/>
      <c r="T56" s="16">
        <v>28512468.418506913</v>
      </c>
      <c r="U56" s="16">
        <v>460.44398399999989</v>
      </c>
      <c r="V56" s="16">
        <v>664.46545300000002</v>
      </c>
      <c r="W56" s="4">
        <f t="shared" si="8"/>
        <v>611484480.64915037</v>
      </c>
    </row>
    <row r="57" spans="1:23" outlineLevel="2" x14ac:dyDescent="0.2">
      <c r="A57" s="15" t="s">
        <v>61</v>
      </c>
      <c r="B57" s="15" t="s">
        <v>47</v>
      </c>
      <c r="C57" s="16">
        <v>253978567.17572111</v>
      </c>
      <c r="D57" s="16">
        <v>141166</v>
      </c>
      <c r="E57" s="17"/>
      <c r="F57" s="16">
        <v>348573997.37703604</v>
      </c>
      <c r="G57" s="17"/>
      <c r="H57" s="16">
        <v>122961</v>
      </c>
      <c r="I57" s="16">
        <v>24566144.337311078</v>
      </c>
      <c r="J57" s="16">
        <v>90593.962704000005</v>
      </c>
      <c r="K57" s="16">
        <v>-83008.953647999995</v>
      </c>
      <c r="L57" s="16">
        <v>86878.652260000003</v>
      </c>
      <c r="M57" s="17"/>
      <c r="N57" s="16">
        <v>3209498.8461517598</v>
      </c>
      <c r="O57" s="16">
        <v>32526.876658000001</v>
      </c>
      <c r="P57" s="16">
        <v>235051.66017578178</v>
      </c>
      <c r="Q57" s="17"/>
      <c r="R57" s="17"/>
      <c r="S57" s="17"/>
      <c r="T57" s="16">
        <v>25514093.354399227</v>
      </c>
      <c r="U57" s="16">
        <v>566.22165599999994</v>
      </c>
      <c r="V57" s="16">
        <v>3257.2302239999999</v>
      </c>
      <c r="W57" s="4">
        <f t="shared" si="8"/>
        <v>656472293.74064875</v>
      </c>
    </row>
    <row r="58" spans="1:23" outlineLevel="2" x14ac:dyDescent="0.2">
      <c r="A58" s="15" t="s">
        <v>61</v>
      </c>
      <c r="B58" s="15" t="s">
        <v>48</v>
      </c>
      <c r="C58" s="16">
        <v>260351867.66891181</v>
      </c>
      <c r="D58" s="16">
        <v>25</v>
      </c>
      <c r="E58" s="17"/>
      <c r="F58" s="16">
        <v>350181443.12243605</v>
      </c>
      <c r="G58" s="17"/>
      <c r="H58" s="16">
        <v>97898</v>
      </c>
      <c r="I58" s="16">
        <v>40014327.324538097</v>
      </c>
      <c r="J58" s="16">
        <v>58963.9755</v>
      </c>
      <c r="K58" s="16">
        <v>-42453.305631999996</v>
      </c>
      <c r="L58" s="16">
        <v>47030.517674999988</v>
      </c>
      <c r="M58" s="17"/>
      <c r="N58" s="16">
        <v>3107190.6578975711</v>
      </c>
      <c r="O58" s="16">
        <v>28670.591246</v>
      </c>
      <c r="P58" s="16">
        <v>119181.51296745594</v>
      </c>
      <c r="Q58" s="17"/>
      <c r="R58" s="17"/>
      <c r="S58" s="17"/>
      <c r="T58" s="16">
        <v>25837564.042920154</v>
      </c>
      <c r="U58" s="16">
        <v>3397.177623</v>
      </c>
      <c r="V58" s="16">
        <v>36384.050296570196</v>
      </c>
      <c r="W58" s="4">
        <f t="shared" si="8"/>
        <v>679841490.33637977</v>
      </c>
    </row>
    <row r="59" spans="1:23" outlineLevel="2" x14ac:dyDescent="0.2">
      <c r="A59" s="15" t="s">
        <v>61</v>
      </c>
      <c r="B59" s="15" t="s">
        <v>49</v>
      </c>
      <c r="C59" s="16">
        <v>282373594.53585386</v>
      </c>
      <c r="D59" s="16">
        <v>70</v>
      </c>
      <c r="E59" s="17"/>
      <c r="F59" s="16">
        <v>349832317.96918297</v>
      </c>
      <c r="G59" s="17"/>
      <c r="H59" s="16">
        <v>84689</v>
      </c>
      <c r="I59" s="16">
        <v>44088927.566036731</v>
      </c>
      <c r="J59" s="16">
        <v>54458.308883999991</v>
      </c>
      <c r="K59" s="16">
        <v>-7303.0197720000006</v>
      </c>
      <c r="L59" s="16">
        <v>12422.698117000002</v>
      </c>
      <c r="M59" s="16">
        <v>41.763733999999999</v>
      </c>
      <c r="N59" s="16">
        <v>3157516.5910081202</v>
      </c>
      <c r="O59" s="16">
        <v>24535.409905000004</v>
      </c>
      <c r="P59" s="16">
        <v>167300.45393599998</v>
      </c>
      <c r="Q59" s="17"/>
      <c r="R59" s="16">
        <v>-41.763733999999999</v>
      </c>
      <c r="S59" s="17"/>
      <c r="T59" s="16">
        <v>26750556.395899139</v>
      </c>
      <c r="U59" s="16">
        <v>5658.4439700000003</v>
      </c>
      <c r="V59" s="16">
        <v>80987.954600190191</v>
      </c>
      <c r="W59" s="4">
        <f t="shared" si="8"/>
        <v>706625732.30762088</v>
      </c>
    </row>
    <row r="60" spans="1:23" outlineLevel="2" x14ac:dyDescent="0.2">
      <c r="A60" s="15" t="s">
        <v>61</v>
      </c>
      <c r="B60" s="15" t="s">
        <v>50</v>
      </c>
      <c r="C60" s="16">
        <v>241273848.65699565</v>
      </c>
      <c r="D60" s="16">
        <v>0</v>
      </c>
      <c r="E60" s="17"/>
      <c r="F60" s="16">
        <v>339941644.087313</v>
      </c>
      <c r="G60" s="17"/>
      <c r="H60" s="16">
        <v>91421</v>
      </c>
      <c r="I60" s="16">
        <v>78348696.836138144</v>
      </c>
      <c r="J60" s="16">
        <v>33726.664283999999</v>
      </c>
      <c r="K60" s="16">
        <v>-3485.1648559999994</v>
      </c>
      <c r="L60" s="16">
        <v>15620978.226323999</v>
      </c>
      <c r="M60" s="17"/>
      <c r="N60" s="16">
        <v>3296602.6520280968</v>
      </c>
      <c r="O60" s="16">
        <v>100294.64239699999</v>
      </c>
      <c r="P60" s="16">
        <v>151573.453958</v>
      </c>
      <c r="Q60" s="16">
        <v>23927</v>
      </c>
      <c r="R60" s="17"/>
      <c r="S60" s="17"/>
      <c r="T60" s="16">
        <v>11592044.000121105</v>
      </c>
      <c r="U60" s="16">
        <v>11964.48359</v>
      </c>
      <c r="V60" s="16">
        <v>44889.392988593543</v>
      </c>
      <c r="W60" s="4">
        <f t="shared" si="8"/>
        <v>690528125.93128169</v>
      </c>
    </row>
    <row r="61" spans="1:23" outlineLevel="2" x14ac:dyDescent="0.2">
      <c r="A61" s="15" t="s">
        <v>61</v>
      </c>
      <c r="B61" s="15" t="s">
        <v>51</v>
      </c>
      <c r="C61" s="16">
        <v>157140709.05322379</v>
      </c>
      <c r="D61" s="16">
        <v>564.125</v>
      </c>
      <c r="E61" s="16">
        <v>2501</v>
      </c>
      <c r="F61" s="16">
        <v>341680772.55215895</v>
      </c>
      <c r="G61" s="17"/>
      <c r="H61" s="16">
        <v>82337</v>
      </c>
      <c r="I61" s="16">
        <v>127269148.41796741</v>
      </c>
      <c r="J61" s="16">
        <v>14450.207628</v>
      </c>
      <c r="K61" s="16">
        <v>-540.46594800000003</v>
      </c>
      <c r="L61" s="16">
        <v>26325275.057275001</v>
      </c>
      <c r="M61" s="17"/>
      <c r="N61" s="16">
        <v>3414531.7666154196</v>
      </c>
      <c r="O61" s="16">
        <v>175503.72865599996</v>
      </c>
      <c r="P61" s="16">
        <v>741848.72738300008</v>
      </c>
      <c r="Q61" s="16">
        <v>62517</v>
      </c>
      <c r="R61" s="17"/>
      <c r="S61" s="17"/>
      <c r="T61" s="16">
        <v>91675.387272236403</v>
      </c>
      <c r="U61" s="16">
        <v>14816.110576000003</v>
      </c>
      <c r="V61" s="16">
        <v>45208.055383413295</v>
      </c>
      <c r="W61" s="4">
        <f t="shared" si="8"/>
        <v>657061317.72319138</v>
      </c>
    </row>
    <row r="62" spans="1:23" outlineLevel="2" x14ac:dyDescent="0.2">
      <c r="A62" s="15" t="s">
        <v>61</v>
      </c>
      <c r="B62" s="15" t="s">
        <v>52</v>
      </c>
      <c r="C62" s="16">
        <v>166440533.61801314</v>
      </c>
      <c r="D62" s="16">
        <v>3.5</v>
      </c>
      <c r="E62" s="16">
        <v>32</v>
      </c>
      <c r="F62" s="16">
        <v>358832504.155545</v>
      </c>
      <c r="G62" s="17"/>
      <c r="H62" s="16">
        <v>1169.9482700000001</v>
      </c>
      <c r="I62" s="16">
        <v>132390460.70719188</v>
      </c>
      <c r="J62" s="16">
        <v>16366.945600000001</v>
      </c>
      <c r="K62" s="16">
        <v>-703.16246799999999</v>
      </c>
      <c r="L62" s="16">
        <v>26968241.268964004</v>
      </c>
      <c r="M62" s="17"/>
      <c r="N62" s="16">
        <v>3819332.5345003642</v>
      </c>
      <c r="O62" s="16">
        <v>199467.03161599999</v>
      </c>
      <c r="P62" s="16">
        <v>208026.802214</v>
      </c>
      <c r="Q62" s="16">
        <v>7684</v>
      </c>
      <c r="R62" s="17"/>
      <c r="S62" s="17"/>
      <c r="T62" s="16">
        <v>83439.49239251799</v>
      </c>
      <c r="U62" s="16">
        <v>23074.777294</v>
      </c>
      <c r="V62" s="16">
        <v>44421.661577257197</v>
      </c>
      <c r="W62" s="4">
        <f t="shared" si="8"/>
        <v>689034055.28071034</v>
      </c>
    </row>
    <row r="63" spans="1:23" outlineLevel="2" x14ac:dyDescent="0.2">
      <c r="A63" s="15" t="s">
        <v>61</v>
      </c>
      <c r="B63" s="15" t="s">
        <v>53</v>
      </c>
      <c r="C63" s="16">
        <v>112357748.89903396</v>
      </c>
      <c r="D63" s="16">
        <v>0</v>
      </c>
      <c r="E63" s="17"/>
      <c r="F63" s="16">
        <v>341673953.30449003</v>
      </c>
      <c r="G63" s="17"/>
      <c r="H63" s="16">
        <v>78.744084999999998</v>
      </c>
      <c r="I63" s="16">
        <v>125261200.35145083</v>
      </c>
      <c r="J63" s="16">
        <v>21138.980471999999</v>
      </c>
      <c r="K63" s="16">
        <v>-1686.3142959999998</v>
      </c>
      <c r="L63" s="16">
        <v>25582733.645668998</v>
      </c>
      <c r="M63" s="16">
        <v>4699.094039999999</v>
      </c>
      <c r="N63" s="16">
        <v>3348337.4928758605</v>
      </c>
      <c r="O63" s="16">
        <v>174843.480607</v>
      </c>
      <c r="P63" s="16">
        <v>240158.633027</v>
      </c>
      <c r="Q63" s="17"/>
      <c r="R63" s="16">
        <v>-4699.094039999999</v>
      </c>
      <c r="S63" s="17"/>
      <c r="T63" s="16">
        <v>3297.4194693440008</v>
      </c>
      <c r="U63" s="16">
        <v>4796.6661299999996</v>
      </c>
      <c r="V63" s="16">
        <v>19404.398701284961</v>
      </c>
      <c r="W63" s="4">
        <f t="shared" si="8"/>
        <v>608686005.70171523</v>
      </c>
    </row>
    <row r="64" spans="1:23" outlineLevel="1" x14ac:dyDescent="0.2">
      <c r="A64" s="18" t="s">
        <v>62</v>
      </c>
      <c r="B64" s="15"/>
      <c r="C64" s="19">
        <f t="shared" ref="C64:W64" si="9">SUBTOTAL(9,C54:C63)</f>
        <v>2154006806.2802248</v>
      </c>
      <c r="D64" s="19">
        <f t="shared" si="9"/>
        <v>141828.625</v>
      </c>
      <c r="E64" s="20">
        <f t="shared" si="9"/>
        <v>17732.5</v>
      </c>
      <c r="F64" s="19">
        <f t="shared" si="9"/>
        <v>3284789020.6828346</v>
      </c>
      <c r="G64" s="20">
        <f t="shared" si="9"/>
        <v>0</v>
      </c>
      <c r="H64" s="19">
        <f t="shared" si="9"/>
        <v>969177.39355500008</v>
      </c>
      <c r="I64" s="19">
        <f t="shared" si="9"/>
        <v>603891147.02516985</v>
      </c>
      <c r="J64" s="19">
        <f t="shared" si="9"/>
        <v>590259.67738799984</v>
      </c>
      <c r="K64" s="19">
        <f t="shared" si="9"/>
        <v>-425300.91903200006</v>
      </c>
      <c r="L64" s="19">
        <f t="shared" si="9"/>
        <v>94941647.510341004</v>
      </c>
      <c r="M64" s="19">
        <f t="shared" si="9"/>
        <v>4740.8577739999992</v>
      </c>
      <c r="N64" s="19">
        <f t="shared" si="9"/>
        <v>32094924.768077988</v>
      </c>
      <c r="O64" s="19">
        <f t="shared" si="9"/>
        <v>895336.77894999995</v>
      </c>
      <c r="P64" s="19">
        <f t="shared" si="9"/>
        <v>2817257.5523832375</v>
      </c>
      <c r="Q64" s="20">
        <f t="shared" si="9"/>
        <v>100385.80415899999</v>
      </c>
      <c r="R64" s="19">
        <f t="shared" si="9"/>
        <v>-4740.8577739999992</v>
      </c>
      <c r="S64" s="20">
        <f t="shared" si="9"/>
        <v>0</v>
      </c>
      <c r="T64" s="19">
        <f t="shared" si="9"/>
        <v>171692559.47215301</v>
      </c>
      <c r="U64" s="19">
        <f t="shared" si="9"/>
        <v>64888.324668999994</v>
      </c>
      <c r="V64" s="19">
        <f t="shared" si="9"/>
        <v>275217.20922430936</v>
      </c>
      <c r="W64" s="21">
        <f t="shared" si="9"/>
        <v>6346862888.6850986</v>
      </c>
    </row>
    <row r="65" spans="1:23" outlineLevel="1" x14ac:dyDescent="0.2">
      <c r="A65" s="18"/>
      <c r="B65" s="15"/>
      <c r="C65" s="16"/>
      <c r="D65" s="16"/>
      <c r="E65" s="17"/>
      <c r="F65" s="16"/>
      <c r="G65" s="17"/>
      <c r="H65" s="16"/>
      <c r="I65" s="16"/>
      <c r="J65" s="16"/>
      <c r="K65" s="16"/>
      <c r="L65" s="16"/>
      <c r="M65" s="16"/>
      <c r="N65" s="16"/>
      <c r="O65" s="16"/>
      <c r="P65" s="16"/>
      <c r="Q65" s="17"/>
      <c r="R65" s="16"/>
      <c r="S65" s="17"/>
      <c r="T65" s="16"/>
      <c r="U65" s="16"/>
      <c r="V65" s="16"/>
    </row>
    <row r="66" spans="1:23" outlineLevel="2" x14ac:dyDescent="0.2">
      <c r="A66" s="15" t="s">
        <v>63</v>
      </c>
      <c r="B66" s="15" t="s">
        <v>44</v>
      </c>
      <c r="C66" s="17"/>
      <c r="D66" s="17"/>
      <c r="E66" s="17"/>
      <c r="F66" s="17"/>
      <c r="G66" s="17"/>
      <c r="H66" s="17"/>
      <c r="I66" s="17"/>
      <c r="J66" s="17"/>
      <c r="K66" s="17"/>
      <c r="L66" s="16">
        <v>0</v>
      </c>
      <c r="M66" s="17"/>
      <c r="N66" s="17"/>
      <c r="O66" s="16">
        <v>5871</v>
      </c>
      <c r="P66" s="16">
        <v>2340</v>
      </c>
      <c r="Q66" s="17"/>
      <c r="R66" s="17"/>
      <c r="S66" s="17"/>
      <c r="T66" s="17"/>
      <c r="U66" s="17"/>
      <c r="V66" s="17"/>
      <c r="W66" s="4">
        <f t="shared" ref="W66:W75" si="10">SUM(C66:V66)</f>
        <v>8211</v>
      </c>
    </row>
    <row r="67" spans="1:23" outlineLevel="2" x14ac:dyDescent="0.2">
      <c r="A67" s="15" t="s">
        <v>63</v>
      </c>
      <c r="B67" s="15" t="s">
        <v>45</v>
      </c>
      <c r="C67" s="17"/>
      <c r="D67" s="17"/>
      <c r="E67" s="17"/>
      <c r="F67" s="17"/>
      <c r="G67" s="17"/>
      <c r="H67" s="17"/>
      <c r="I67" s="17"/>
      <c r="J67" s="17"/>
      <c r="K67" s="17"/>
      <c r="L67" s="16">
        <v>0</v>
      </c>
      <c r="M67" s="17"/>
      <c r="N67" s="17"/>
      <c r="O67" s="16">
        <v>5924</v>
      </c>
      <c r="P67" s="16">
        <v>2155</v>
      </c>
      <c r="Q67" s="17"/>
      <c r="R67" s="17"/>
      <c r="S67" s="17"/>
      <c r="T67" s="17"/>
      <c r="U67" s="17"/>
      <c r="V67" s="17"/>
      <c r="W67" s="4">
        <f t="shared" si="10"/>
        <v>8079</v>
      </c>
    </row>
    <row r="68" spans="1:23" outlineLevel="2" x14ac:dyDescent="0.2">
      <c r="A68" s="15" t="s">
        <v>63</v>
      </c>
      <c r="B68" s="15" t="s">
        <v>46</v>
      </c>
      <c r="C68" s="17"/>
      <c r="D68" s="17"/>
      <c r="E68" s="17"/>
      <c r="F68" s="17"/>
      <c r="G68" s="17"/>
      <c r="H68" s="17"/>
      <c r="I68" s="17"/>
      <c r="J68" s="17"/>
      <c r="K68" s="17"/>
      <c r="L68" s="16">
        <v>0</v>
      </c>
      <c r="M68" s="17"/>
      <c r="N68" s="17"/>
      <c r="O68" s="16">
        <v>5086</v>
      </c>
      <c r="P68" s="16">
        <v>1879</v>
      </c>
      <c r="Q68" s="17"/>
      <c r="R68" s="17"/>
      <c r="S68" s="17"/>
      <c r="T68" s="17"/>
      <c r="U68" s="17"/>
      <c r="V68" s="17"/>
      <c r="W68" s="4">
        <f t="shared" si="10"/>
        <v>6965</v>
      </c>
    </row>
    <row r="69" spans="1:23" outlineLevel="2" x14ac:dyDescent="0.2">
      <c r="A69" s="15" t="s">
        <v>63</v>
      </c>
      <c r="B69" s="15" t="s">
        <v>47</v>
      </c>
      <c r="C69" s="17"/>
      <c r="D69" s="17"/>
      <c r="E69" s="17"/>
      <c r="F69" s="17"/>
      <c r="G69" s="17"/>
      <c r="H69" s="17"/>
      <c r="I69" s="17"/>
      <c r="J69" s="17"/>
      <c r="K69" s="17"/>
      <c r="L69" s="16">
        <v>0</v>
      </c>
      <c r="M69" s="17"/>
      <c r="N69" s="16">
        <v>1409.7239999999999</v>
      </c>
      <c r="O69" s="16">
        <v>4830</v>
      </c>
      <c r="P69" s="16">
        <v>5973</v>
      </c>
      <c r="Q69" s="17"/>
      <c r="R69" s="17"/>
      <c r="S69" s="17"/>
      <c r="T69" s="17"/>
      <c r="U69" s="17"/>
      <c r="V69" s="17"/>
      <c r="W69" s="4">
        <f t="shared" si="10"/>
        <v>12212.724</v>
      </c>
    </row>
    <row r="70" spans="1:23" outlineLevel="2" x14ac:dyDescent="0.2">
      <c r="A70" s="15" t="s">
        <v>63</v>
      </c>
      <c r="B70" s="15" t="s">
        <v>48</v>
      </c>
      <c r="C70" s="17"/>
      <c r="D70" s="17"/>
      <c r="E70" s="17"/>
      <c r="F70" s="17"/>
      <c r="G70" s="17"/>
      <c r="H70" s="17"/>
      <c r="I70" s="17"/>
      <c r="J70" s="17"/>
      <c r="K70" s="17"/>
      <c r="L70" s="16">
        <v>0</v>
      </c>
      <c r="M70" s="17"/>
      <c r="N70" s="16">
        <v>1905.7379999999998</v>
      </c>
      <c r="O70" s="16">
        <v>4868</v>
      </c>
      <c r="P70" s="16">
        <v>7300</v>
      </c>
      <c r="Q70" s="17"/>
      <c r="R70" s="17"/>
      <c r="S70" s="17"/>
      <c r="T70" s="16">
        <v>0</v>
      </c>
      <c r="U70" s="17"/>
      <c r="V70" s="17"/>
      <c r="W70" s="4">
        <f t="shared" si="10"/>
        <v>14073.737999999999</v>
      </c>
    </row>
    <row r="71" spans="1:23" outlineLevel="2" x14ac:dyDescent="0.2">
      <c r="A71" s="15" t="s">
        <v>63</v>
      </c>
      <c r="B71" s="15" t="s">
        <v>49</v>
      </c>
      <c r="C71" s="17"/>
      <c r="D71" s="17"/>
      <c r="E71" s="17"/>
      <c r="F71" s="17"/>
      <c r="G71" s="17"/>
      <c r="H71" s="17"/>
      <c r="I71" s="17"/>
      <c r="J71" s="17"/>
      <c r="K71" s="17"/>
      <c r="L71" s="16">
        <v>0</v>
      </c>
      <c r="M71" s="17"/>
      <c r="N71" s="16">
        <v>1905.7379999999996</v>
      </c>
      <c r="O71" s="16">
        <v>5130</v>
      </c>
      <c r="P71" s="16">
        <v>7300</v>
      </c>
      <c r="Q71" s="17"/>
      <c r="R71" s="17"/>
      <c r="S71" s="17"/>
      <c r="T71" s="17"/>
      <c r="U71" s="17"/>
      <c r="V71" s="17"/>
      <c r="W71" s="4">
        <f t="shared" si="10"/>
        <v>14335.737999999999</v>
      </c>
    </row>
    <row r="72" spans="1:23" outlineLevel="2" x14ac:dyDescent="0.2">
      <c r="A72" s="15" t="s">
        <v>63</v>
      </c>
      <c r="B72" s="15" t="s">
        <v>50</v>
      </c>
      <c r="C72" s="17"/>
      <c r="D72" s="17"/>
      <c r="E72" s="17"/>
      <c r="F72" s="17"/>
      <c r="G72" s="17"/>
      <c r="H72" s="17"/>
      <c r="I72" s="17"/>
      <c r="J72" s="17"/>
      <c r="K72" s="17"/>
      <c r="L72" s="16">
        <v>0</v>
      </c>
      <c r="M72" s="17"/>
      <c r="N72" s="16">
        <v>1910.9591999999998</v>
      </c>
      <c r="O72" s="16">
        <v>5230</v>
      </c>
      <c r="P72" s="16">
        <v>7320</v>
      </c>
      <c r="Q72" s="17"/>
      <c r="R72" s="17"/>
      <c r="S72" s="17"/>
      <c r="T72" s="17"/>
      <c r="U72" s="17"/>
      <c r="V72" s="17"/>
      <c r="W72" s="4">
        <f t="shared" si="10"/>
        <v>14460.959199999999</v>
      </c>
    </row>
    <row r="73" spans="1:23" outlineLevel="2" x14ac:dyDescent="0.2">
      <c r="A73" s="15" t="s">
        <v>63</v>
      </c>
      <c r="B73" s="15" t="s">
        <v>51</v>
      </c>
      <c r="C73" s="17"/>
      <c r="D73" s="17"/>
      <c r="E73" s="17"/>
      <c r="F73" s="17"/>
      <c r="G73" s="17"/>
      <c r="H73" s="17"/>
      <c r="I73" s="17"/>
      <c r="J73" s="17"/>
      <c r="K73" s="17"/>
      <c r="L73" s="16">
        <v>0</v>
      </c>
      <c r="M73" s="17"/>
      <c r="N73" s="16">
        <v>1764.7655999999997</v>
      </c>
      <c r="O73" s="16">
        <v>5320</v>
      </c>
      <c r="P73" s="16">
        <v>7300</v>
      </c>
      <c r="Q73" s="17"/>
      <c r="R73" s="17"/>
      <c r="S73" s="17"/>
      <c r="T73" s="17"/>
      <c r="U73" s="17"/>
      <c r="V73" s="17"/>
      <c r="W73" s="4">
        <f t="shared" si="10"/>
        <v>14384.765599999999</v>
      </c>
    </row>
    <row r="74" spans="1:23" outlineLevel="2" x14ac:dyDescent="0.2">
      <c r="A74" s="15" t="s">
        <v>63</v>
      </c>
      <c r="B74" s="15" t="s">
        <v>52</v>
      </c>
      <c r="C74" s="17"/>
      <c r="D74" s="17"/>
      <c r="E74" s="17"/>
      <c r="F74" s="17"/>
      <c r="G74" s="17"/>
      <c r="H74" s="17"/>
      <c r="I74" s="17"/>
      <c r="J74" s="17"/>
      <c r="K74" s="17"/>
      <c r="L74" s="16">
        <v>0</v>
      </c>
      <c r="M74" s="17"/>
      <c r="N74" s="16">
        <v>1796.0927999999997</v>
      </c>
      <c r="O74" s="16">
        <v>18100</v>
      </c>
      <c r="P74" s="16">
        <v>6880</v>
      </c>
      <c r="Q74" s="17"/>
      <c r="R74" s="17"/>
      <c r="S74" s="17"/>
      <c r="T74" s="17"/>
      <c r="U74" s="17"/>
      <c r="V74" s="17"/>
      <c r="W74" s="4">
        <f t="shared" si="10"/>
        <v>26776.092799999999</v>
      </c>
    </row>
    <row r="75" spans="1:23" outlineLevel="2" x14ac:dyDescent="0.2">
      <c r="A75" s="15" t="s">
        <v>63</v>
      </c>
      <c r="B75" s="15" t="s">
        <v>53</v>
      </c>
      <c r="C75" s="17"/>
      <c r="D75" s="17"/>
      <c r="E75" s="17"/>
      <c r="F75" s="17"/>
      <c r="G75" s="17"/>
      <c r="H75" s="17"/>
      <c r="I75" s="17"/>
      <c r="J75" s="17"/>
      <c r="K75" s="17"/>
      <c r="L75" s="16">
        <v>0</v>
      </c>
      <c r="M75" s="17"/>
      <c r="N75" s="16">
        <v>1905.7379999999996</v>
      </c>
      <c r="O75" s="16">
        <v>13900</v>
      </c>
      <c r="P75" s="16">
        <v>7300</v>
      </c>
      <c r="Q75" s="17"/>
      <c r="R75" s="17"/>
      <c r="S75" s="17"/>
      <c r="T75" s="17"/>
      <c r="U75" s="17"/>
      <c r="V75" s="17"/>
      <c r="W75" s="4">
        <f t="shared" si="10"/>
        <v>23105.737999999998</v>
      </c>
    </row>
    <row r="76" spans="1:23" outlineLevel="1" x14ac:dyDescent="0.2">
      <c r="A76" s="18" t="s">
        <v>64</v>
      </c>
      <c r="B76" s="15"/>
      <c r="C76" s="20">
        <f t="shared" ref="C76:W76" si="11">SUBTOTAL(9,C66:C75)</f>
        <v>0</v>
      </c>
      <c r="D76" s="20">
        <f t="shared" si="11"/>
        <v>0</v>
      </c>
      <c r="E76" s="20">
        <f t="shared" si="11"/>
        <v>0</v>
      </c>
      <c r="F76" s="20">
        <f t="shared" si="11"/>
        <v>0</v>
      </c>
      <c r="G76" s="20">
        <f t="shared" si="11"/>
        <v>0</v>
      </c>
      <c r="H76" s="20">
        <f t="shared" si="11"/>
        <v>0</v>
      </c>
      <c r="I76" s="20">
        <f t="shared" si="11"/>
        <v>0</v>
      </c>
      <c r="J76" s="20">
        <f t="shared" si="11"/>
        <v>0</v>
      </c>
      <c r="K76" s="20">
        <f t="shared" si="11"/>
        <v>0</v>
      </c>
      <c r="L76" s="19">
        <f t="shared" si="11"/>
        <v>0</v>
      </c>
      <c r="M76" s="20">
        <f t="shared" si="11"/>
        <v>0</v>
      </c>
      <c r="N76" s="19">
        <f t="shared" si="11"/>
        <v>12598.755599999997</v>
      </c>
      <c r="O76" s="19">
        <f t="shared" si="11"/>
        <v>74259</v>
      </c>
      <c r="P76" s="19">
        <f t="shared" si="11"/>
        <v>55747</v>
      </c>
      <c r="Q76" s="20">
        <f t="shared" si="11"/>
        <v>0</v>
      </c>
      <c r="R76" s="20">
        <f t="shared" si="11"/>
        <v>0</v>
      </c>
      <c r="S76" s="20">
        <f t="shared" si="11"/>
        <v>0</v>
      </c>
      <c r="T76" s="20">
        <f t="shared" si="11"/>
        <v>0</v>
      </c>
      <c r="U76" s="20">
        <f t="shared" si="11"/>
        <v>0</v>
      </c>
      <c r="V76" s="20">
        <f t="shared" si="11"/>
        <v>0</v>
      </c>
      <c r="W76" s="21">
        <f t="shared" si="11"/>
        <v>142604.75559999997</v>
      </c>
    </row>
    <row r="77" spans="1:23" outlineLevel="1" x14ac:dyDescent="0.2">
      <c r="A77" s="18"/>
      <c r="B77" s="15"/>
      <c r="C77" s="17"/>
      <c r="D77" s="17"/>
      <c r="E77" s="17"/>
      <c r="F77" s="17"/>
      <c r="G77" s="17"/>
      <c r="H77" s="17"/>
      <c r="I77" s="17"/>
      <c r="J77" s="17"/>
      <c r="K77" s="17"/>
      <c r="L77" s="16"/>
      <c r="M77" s="17"/>
      <c r="N77" s="16"/>
      <c r="O77" s="16"/>
      <c r="P77" s="16"/>
      <c r="Q77" s="17"/>
      <c r="R77" s="17"/>
      <c r="S77" s="17"/>
      <c r="T77" s="17"/>
      <c r="U77" s="17"/>
      <c r="V77" s="17"/>
    </row>
    <row r="78" spans="1:23" outlineLevel="2" x14ac:dyDescent="0.2">
      <c r="A78" s="15" t="s">
        <v>65</v>
      </c>
      <c r="B78" s="15" t="s">
        <v>44</v>
      </c>
      <c r="C78" s="16">
        <v>6474007.0847920002</v>
      </c>
      <c r="D78" s="17"/>
      <c r="E78" s="17"/>
      <c r="F78" s="17"/>
      <c r="G78" s="17"/>
      <c r="H78" s="16">
        <v>6781</v>
      </c>
      <c r="I78" s="16">
        <v>2163373.4062430002</v>
      </c>
      <c r="J78" s="17"/>
      <c r="K78" s="16">
        <v>0</v>
      </c>
      <c r="L78" s="16">
        <v>0</v>
      </c>
      <c r="M78" s="17"/>
      <c r="N78" s="16">
        <v>152002.10354200003</v>
      </c>
      <c r="O78" s="17"/>
      <c r="P78" s="17"/>
      <c r="Q78" s="17"/>
      <c r="R78" s="17"/>
      <c r="S78" s="17"/>
      <c r="T78" s="16">
        <v>0.28844899999999951</v>
      </c>
      <c r="U78" s="17"/>
      <c r="V78" s="17"/>
      <c r="W78" s="4">
        <f t="shared" ref="W78:W87" si="12">SUM(C78:V78)</f>
        <v>8796163.8830260001</v>
      </c>
    </row>
    <row r="79" spans="1:23" outlineLevel="2" x14ac:dyDescent="0.2">
      <c r="A79" s="15" t="s">
        <v>65</v>
      </c>
      <c r="B79" s="15" t="s">
        <v>45</v>
      </c>
      <c r="C79" s="16">
        <v>5863782.6109730005</v>
      </c>
      <c r="D79" s="17"/>
      <c r="E79" s="17"/>
      <c r="F79" s="17"/>
      <c r="G79" s="17"/>
      <c r="H79" s="16">
        <v>7167</v>
      </c>
      <c r="I79" s="16">
        <v>2037058.7504199999</v>
      </c>
      <c r="J79" s="17"/>
      <c r="K79" s="16">
        <v>0</v>
      </c>
      <c r="L79" s="16">
        <v>0</v>
      </c>
      <c r="M79" s="17"/>
      <c r="N79" s="16">
        <v>146326.553059</v>
      </c>
      <c r="O79" s="17"/>
      <c r="P79" s="17"/>
      <c r="Q79" s="17"/>
      <c r="R79" s="17"/>
      <c r="S79" s="17"/>
      <c r="T79" s="16">
        <v>2.7244649999999999</v>
      </c>
      <c r="U79" s="17"/>
      <c r="V79" s="17"/>
      <c r="W79" s="4">
        <f t="shared" si="12"/>
        <v>8054337.638917001</v>
      </c>
    </row>
    <row r="80" spans="1:23" outlineLevel="2" x14ac:dyDescent="0.2">
      <c r="A80" s="15" t="s">
        <v>65</v>
      </c>
      <c r="B80" s="15" t="s">
        <v>46</v>
      </c>
      <c r="C80" s="16">
        <v>5794379.654964</v>
      </c>
      <c r="D80" s="17"/>
      <c r="E80" s="17"/>
      <c r="F80" s="17"/>
      <c r="G80" s="17"/>
      <c r="H80" s="16">
        <v>6296</v>
      </c>
      <c r="I80" s="16">
        <v>1953440.8651410001</v>
      </c>
      <c r="J80" s="17"/>
      <c r="K80" s="16">
        <v>0</v>
      </c>
      <c r="L80" s="16">
        <v>0</v>
      </c>
      <c r="M80" s="17"/>
      <c r="N80" s="16">
        <v>154591.96632399998</v>
      </c>
      <c r="O80" s="17"/>
      <c r="P80" s="17"/>
      <c r="Q80" s="17"/>
      <c r="R80" s="17"/>
      <c r="S80" s="17"/>
      <c r="T80" s="16">
        <v>5.2819890000000012</v>
      </c>
      <c r="U80" s="17"/>
      <c r="V80" s="17"/>
      <c r="W80" s="4">
        <f t="shared" si="12"/>
        <v>7908713.7684180001</v>
      </c>
    </row>
    <row r="81" spans="1:23" outlineLevel="2" x14ac:dyDescent="0.2">
      <c r="A81" s="15" t="s">
        <v>65</v>
      </c>
      <c r="B81" s="15" t="s">
        <v>47</v>
      </c>
      <c r="C81" s="16">
        <v>5390535.3071320001</v>
      </c>
      <c r="D81" s="17"/>
      <c r="E81" s="17"/>
      <c r="F81" s="17"/>
      <c r="G81" s="17"/>
      <c r="H81" s="16">
        <v>6453</v>
      </c>
      <c r="I81" s="16">
        <v>1816975.5364069999</v>
      </c>
      <c r="J81" s="17"/>
      <c r="K81" s="16">
        <v>0</v>
      </c>
      <c r="L81" s="16">
        <v>0</v>
      </c>
      <c r="M81" s="17"/>
      <c r="N81" s="16">
        <v>155908.44738900001</v>
      </c>
      <c r="O81" s="17"/>
      <c r="P81" s="17"/>
      <c r="Q81" s="17"/>
      <c r="R81" s="17"/>
      <c r="S81" s="17"/>
      <c r="T81" s="16">
        <v>48.866245999999997</v>
      </c>
      <c r="U81" s="17"/>
      <c r="V81" s="17"/>
      <c r="W81" s="4">
        <f t="shared" si="12"/>
        <v>7369921.1571739996</v>
      </c>
    </row>
    <row r="82" spans="1:23" outlineLevel="2" x14ac:dyDescent="0.2">
      <c r="A82" s="15" t="s">
        <v>65</v>
      </c>
      <c r="B82" s="15" t="s">
        <v>48</v>
      </c>
      <c r="C82" s="16">
        <v>5298823.1744710011</v>
      </c>
      <c r="D82" s="17"/>
      <c r="E82" s="17"/>
      <c r="F82" s="17"/>
      <c r="G82" s="17"/>
      <c r="H82" s="16">
        <v>5238</v>
      </c>
      <c r="I82" s="16">
        <v>1654169.5036110003</v>
      </c>
      <c r="J82" s="17"/>
      <c r="K82" s="16">
        <v>0</v>
      </c>
      <c r="L82" s="16">
        <v>0</v>
      </c>
      <c r="M82" s="17"/>
      <c r="N82" s="16">
        <v>155464.34666099999</v>
      </c>
      <c r="O82" s="17"/>
      <c r="P82" s="17"/>
      <c r="Q82" s="17"/>
      <c r="R82" s="17"/>
      <c r="S82" s="17"/>
      <c r="T82" s="16">
        <v>843.86417600000016</v>
      </c>
      <c r="U82" s="17"/>
      <c r="V82" s="17"/>
      <c r="W82" s="4">
        <f t="shared" si="12"/>
        <v>7114538.8889190005</v>
      </c>
    </row>
    <row r="83" spans="1:23" outlineLevel="2" x14ac:dyDescent="0.2">
      <c r="A83" s="15" t="s">
        <v>65</v>
      </c>
      <c r="B83" s="15" t="s">
        <v>49</v>
      </c>
      <c r="C83" s="16">
        <v>4622232.996007001</v>
      </c>
      <c r="D83" s="17"/>
      <c r="E83" s="17"/>
      <c r="F83" s="17"/>
      <c r="G83" s="17"/>
      <c r="H83" s="16">
        <v>2498</v>
      </c>
      <c r="I83" s="16">
        <v>1541583.5850249999</v>
      </c>
      <c r="J83" s="17"/>
      <c r="K83" s="16">
        <v>0</v>
      </c>
      <c r="L83" s="16">
        <v>0</v>
      </c>
      <c r="M83" s="17"/>
      <c r="N83" s="16">
        <v>151786.41511499998</v>
      </c>
      <c r="O83" s="17"/>
      <c r="P83" s="17"/>
      <c r="Q83" s="17"/>
      <c r="R83" s="17"/>
      <c r="S83" s="17"/>
      <c r="T83" s="16">
        <v>525.10620599999993</v>
      </c>
      <c r="U83" s="17"/>
      <c r="V83" s="17"/>
      <c r="W83" s="4">
        <f t="shared" si="12"/>
        <v>6318626.1023530001</v>
      </c>
    </row>
    <row r="84" spans="1:23" outlineLevel="2" x14ac:dyDescent="0.2">
      <c r="A84" s="15" t="s">
        <v>65</v>
      </c>
      <c r="B84" s="15" t="s">
        <v>50</v>
      </c>
      <c r="C84" s="16">
        <v>4314821.4847260006</v>
      </c>
      <c r="D84" s="17"/>
      <c r="E84" s="17"/>
      <c r="F84" s="17"/>
      <c r="G84" s="17"/>
      <c r="H84" s="16">
        <v>5359</v>
      </c>
      <c r="I84" s="16">
        <v>1224419.0637539998</v>
      </c>
      <c r="J84" s="17"/>
      <c r="K84" s="16">
        <v>0</v>
      </c>
      <c r="L84" s="16">
        <v>0</v>
      </c>
      <c r="M84" s="17"/>
      <c r="N84" s="16">
        <v>133741.23440799999</v>
      </c>
      <c r="O84" s="17"/>
      <c r="P84" s="17"/>
      <c r="Q84" s="17"/>
      <c r="R84" s="17"/>
      <c r="S84" s="17"/>
      <c r="T84" s="16">
        <v>161.16259099999999</v>
      </c>
      <c r="U84" s="17"/>
      <c r="V84" s="17"/>
      <c r="W84" s="4">
        <f t="shared" si="12"/>
        <v>5678501.945479</v>
      </c>
    </row>
    <row r="85" spans="1:23" outlineLevel="2" x14ac:dyDescent="0.2">
      <c r="A85" s="15" t="s">
        <v>65</v>
      </c>
      <c r="B85" s="15" t="s">
        <v>51</v>
      </c>
      <c r="C85" s="16">
        <v>3201608.7182030003</v>
      </c>
      <c r="D85" s="17"/>
      <c r="E85" s="17"/>
      <c r="F85" s="17"/>
      <c r="G85" s="17"/>
      <c r="H85" s="16">
        <v>5622</v>
      </c>
      <c r="I85" s="16">
        <v>1895832.891914</v>
      </c>
      <c r="J85" s="17"/>
      <c r="K85" s="17"/>
      <c r="L85" s="16">
        <v>0</v>
      </c>
      <c r="M85" s="17"/>
      <c r="N85" s="16">
        <v>49047.214416000003</v>
      </c>
      <c r="O85" s="17"/>
      <c r="P85" s="17"/>
      <c r="Q85" s="17"/>
      <c r="R85" s="17"/>
      <c r="S85" s="17"/>
      <c r="T85" s="16">
        <v>-3.7352159999999976</v>
      </c>
      <c r="U85" s="17"/>
      <c r="V85" s="17"/>
      <c r="W85" s="4">
        <f t="shared" si="12"/>
        <v>5152107.0893170005</v>
      </c>
    </row>
    <row r="86" spans="1:23" outlineLevel="2" x14ac:dyDescent="0.2">
      <c r="A86" s="15" t="s">
        <v>65</v>
      </c>
      <c r="B86" s="15" t="s">
        <v>52</v>
      </c>
      <c r="C86" s="16">
        <v>1880312.9090829997</v>
      </c>
      <c r="D86" s="17"/>
      <c r="E86" s="17"/>
      <c r="F86" s="17"/>
      <c r="G86" s="17"/>
      <c r="H86" s="16">
        <v>1917</v>
      </c>
      <c r="I86" s="16">
        <v>2764636.3502020002</v>
      </c>
      <c r="J86" s="17"/>
      <c r="K86" s="17"/>
      <c r="L86" s="16">
        <v>0</v>
      </c>
      <c r="M86" s="17"/>
      <c r="N86" s="16">
        <v>33808.728731000003</v>
      </c>
      <c r="O86" s="17"/>
      <c r="P86" s="17"/>
      <c r="Q86" s="17"/>
      <c r="R86" s="17"/>
      <c r="S86" s="17"/>
      <c r="T86" s="16">
        <v>-16.618068000000001</v>
      </c>
      <c r="U86" s="17"/>
      <c r="V86" s="17"/>
      <c r="W86" s="4">
        <f t="shared" si="12"/>
        <v>4680658.3699479997</v>
      </c>
    </row>
    <row r="87" spans="1:23" outlineLevel="2" x14ac:dyDescent="0.2">
      <c r="A87" s="15" t="s">
        <v>65</v>
      </c>
      <c r="B87" s="15" t="s">
        <v>53</v>
      </c>
      <c r="C87" s="16">
        <v>2280094.4314009999</v>
      </c>
      <c r="D87" s="17"/>
      <c r="E87" s="16">
        <v>0</v>
      </c>
      <c r="F87" s="17"/>
      <c r="G87" s="17"/>
      <c r="H87" s="17"/>
      <c r="I87" s="16">
        <v>1910563.1321339998</v>
      </c>
      <c r="J87" s="17"/>
      <c r="K87" s="17"/>
      <c r="L87" s="16">
        <v>0</v>
      </c>
      <c r="M87" s="17"/>
      <c r="N87" s="16">
        <v>25186.116481000001</v>
      </c>
      <c r="O87" s="17"/>
      <c r="P87" s="17"/>
      <c r="Q87" s="17"/>
      <c r="R87" s="17"/>
      <c r="S87" s="17"/>
      <c r="T87" s="16">
        <v>-20.979868</v>
      </c>
      <c r="U87" s="17"/>
      <c r="V87" s="17"/>
      <c r="W87" s="4">
        <f t="shared" si="12"/>
        <v>4215822.7001479995</v>
      </c>
    </row>
    <row r="88" spans="1:23" outlineLevel="1" x14ac:dyDescent="0.2">
      <c r="A88" s="18" t="s">
        <v>66</v>
      </c>
      <c r="B88" s="15"/>
      <c r="C88" s="19">
        <f t="shared" ref="C88:W88" si="13">SUBTOTAL(9,C78:C87)</f>
        <v>45120598.371752009</v>
      </c>
      <c r="D88" s="20">
        <f t="shared" si="13"/>
        <v>0</v>
      </c>
      <c r="E88" s="19">
        <f t="shared" si="13"/>
        <v>0</v>
      </c>
      <c r="F88" s="20">
        <f t="shared" si="13"/>
        <v>0</v>
      </c>
      <c r="G88" s="20">
        <f t="shared" si="13"/>
        <v>0</v>
      </c>
      <c r="H88" s="20">
        <f t="shared" si="13"/>
        <v>47331</v>
      </c>
      <c r="I88" s="19">
        <f t="shared" si="13"/>
        <v>18962053.084851004</v>
      </c>
      <c r="J88" s="20">
        <f t="shared" si="13"/>
        <v>0</v>
      </c>
      <c r="K88" s="20">
        <f t="shared" si="13"/>
        <v>0</v>
      </c>
      <c r="L88" s="19">
        <f t="shared" si="13"/>
        <v>0</v>
      </c>
      <c r="M88" s="20">
        <f t="shared" si="13"/>
        <v>0</v>
      </c>
      <c r="N88" s="19">
        <f t="shared" si="13"/>
        <v>1157863.1261260002</v>
      </c>
      <c r="O88" s="20">
        <f t="shared" si="13"/>
        <v>0</v>
      </c>
      <c r="P88" s="20">
        <f t="shared" si="13"/>
        <v>0</v>
      </c>
      <c r="Q88" s="20">
        <f t="shared" si="13"/>
        <v>0</v>
      </c>
      <c r="R88" s="20">
        <f t="shared" si="13"/>
        <v>0</v>
      </c>
      <c r="S88" s="20">
        <f t="shared" si="13"/>
        <v>0</v>
      </c>
      <c r="T88" s="19">
        <f t="shared" si="13"/>
        <v>1545.9609700000001</v>
      </c>
      <c r="U88" s="20">
        <f t="shared" si="13"/>
        <v>0</v>
      </c>
      <c r="V88" s="20">
        <f t="shared" si="13"/>
        <v>0</v>
      </c>
      <c r="W88" s="21">
        <f t="shared" si="13"/>
        <v>65289391.543699004</v>
      </c>
    </row>
    <row r="89" spans="1:23" outlineLevel="1" x14ac:dyDescent="0.2">
      <c r="A89" s="18"/>
      <c r="B89" s="15"/>
      <c r="C89" s="16"/>
      <c r="D89" s="17"/>
      <c r="E89" s="16"/>
      <c r="F89" s="17"/>
      <c r="G89" s="17"/>
      <c r="H89" s="17"/>
      <c r="I89" s="16"/>
      <c r="J89" s="17"/>
      <c r="K89" s="17"/>
      <c r="L89" s="16"/>
      <c r="M89" s="17"/>
      <c r="N89" s="16"/>
      <c r="O89" s="17"/>
      <c r="P89" s="17"/>
      <c r="Q89" s="17"/>
      <c r="R89" s="17"/>
      <c r="S89" s="17"/>
      <c r="T89" s="16"/>
      <c r="U89" s="17"/>
      <c r="V89" s="17"/>
    </row>
    <row r="90" spans="1:23" outlineLevel="2" x14ac:dyDescent="0.2">
      <c r="A90" s="15" t="s">
        <v>67</v>
      </c>
      <c r="B90" s="15" t="s">
        <v>44</v>
      </c>
      <c r="C90" s="16">
        <v>209908.50956899999</v>
      </c>
      <c r="D90" s="17"/>
      <c r="E90" s="17"/>
      <c r="F90" s="17"/>
      <c r="G90" s="17"/>
      <c r="H90" s="17"/>
      <c r="I90" s="17"/>
      <c r="J90" s="17"/>
      <c r="K90" s="17"/>
      <c r="L90" s="16">
        <v>0</v>
      </c>
      <c r="M90" s="17"/>
      <c r="N90" s="16">
        <v>2476</v>
      </c>
      <c r="O90" s="17"/>
      <c r="P90" s="17"/>
      <c r="Q90" s="17"/>
      <c r="R90" s="17"/>
      <c r="S90" s="17"/>
      <c r="T90" s="17"/>
      <c r="U90" s="17"/>
      <c r="V90" s="17"/>
      <c r="W90" s="4">
        <f t="shared" ref="W90:W99" si="14">SUM(C90:V90)</f>
        <v>212384.50956899999</v>
      </c>
    </row>
    <row r="91" spans="1:23" outlineLevel="2" x14ac:dyDescent="0.2">
      <c r="A91" s="15" t="s">
        <v>67</v>
      </c>
      <c r="B91" s="15" t="s">
        <v>45</v>
      </c>
      <c r="C91" s="16">
        <v>204698.44995000004</v>
      </c>
      <c r="D91" s="17"/>
      <c r="E91" s="17"/>
      <c r="F91" s="17"/>
      <c r="G91" s="17"/>
      <c r="H91" s="17"/>
      <c r="I91" s="17"/>
      <c r="J91" s="17"/>
      <c r="K91" s="17"/>
      <c r="L91" s="16">
        <v>0</v>
      </c>
      <c r="M91" s="17"/>
      <c r="N91" s="16">
        <v>2856</v>
      </c>
      <c r="O91" s="17"/>
      <c r="P91" s="17"/>
      <c r="Q91" s="17"/>
      <c r="R91" s="17"/>
      <c r="S91" s="17"/>
      <c r="T91" s="17"/>
      <c r="U91" s="17"/>
      <c r="V91" s="17"/>
      <c r="W91" s="4">
        <f t="shared" si="14"/>
        <v>207554.44995000004</v>
      </c>
    </row>
    <row r="92" spans="1:23" outlineLevel="2" x14ac:dyDescent="0.2">
      <c r="A92" s="15" t="s">
        <v>67</v>
      </c>
      <c r="B92" s="15" t="s">
        <v>46</v>
      </c>
      <c r="C92" s="16">
        <v>203294.26878900002</v>
      </c>
      <c r="D92" s="17"/>
      <c r="E92" s="17"/>
      <c r="F92" s="17"/>
      <c r="G92" s="17"/>
      <c r="H92" s="17"/>
      <c r="I92" s="17"/>
      <c r="J92" s="17"/>
      <c r="K92" s="17"/>
      <c r="L92" s="16">
        <v>0</v>
      </c>
      <c r="M92" s="17"/>
      <c r="N92" s="16">
        <v>2092</v>
      </c>
      <c r="O92" s="17"/>
      <c r="P92" s="17"/>
      <c r="Q92" s="17"/>
      <c r="R92" s="17"/>
      <c r="S92" s="17"/>
      <c r="T92" s="16">
        <v>133</v>
      </c>
      <c r="U92" s="17"/>
      <c r="V92" s="17"/>
      <c r="W92" s="4">
        <f t="shared" si="14"/>
        <v>205519.26878900002</v>
      </c>
    </row>
    <row r="93" spans="1:23" outlineLevel="2" x14ac:dyDescent="0.2">
      <c r="A93" s="15" t="s">
        <v>67</v>
      </c>
      <c r="B93" s="15" t="s">
        <v>47</v>
      </c>
      <c r="C93" s="16">
        <v>182366.81745599999</v>
      </c>
      <c r="D93" s="17"/>
      <c r="E93" s="17"/>
      <c r="F93" s="17"/>
      <c r="G93" s="17"/>
      <c r="H93" s="17"/>
      <c r="I93" s="17"/>
      <c r="J93" s="17"/>
      <c r="K93" s="17"/>
      <c r="L93" s="16">
        <v>0</v>
      </c>
      <c r="M93" s="17"/>
      <c r="N93" s="16">
        <v>7247.2090540000017</v>
      </c>
      <c r="O93" s="17"/>
      <c r="P93" s="17"/>
      <c r="Q93" s="17"/>
      <c r="R93" s="17"/>
      <c r="S93" s="17"/>
      <c r="T93" s="16">
        <v>270.98268999999999</v>
      </c>
      <c r="U93" s="17"/>
      <c r="V93" s="17"/>
      <c r="W93" s="4">
        <f t="shared" si="14"/>
        <v>189885.0092</v>
      </c>
    </row>
    <row r="94" spans="1:23" outlineLevel="2" x14ac:dyDescent="0.2">
      <c r="A94" s="15" t="s">
        <v>67</v>
      </c>
      <c r="B94" s="15" t="s">
        <v>48</v>
      </c>
      <c r="C94" s="16">
        <v>177675.85779500002</v>
      </c>
      <c r="D94" s="17"/>
      <c r="E94" s="17"/>
      <c r="F94" s="17"/>
      <c r="G94" s="17"/>
      <c r="H94" s="17"/>
      <c r="I94" s="17"/>
      <c r="J94" s="17"/>
      <c r="K94" s="17"/>
      <c r="L94" s="16">
        <v>0</v>
      </c>
      <c r="M94" s="17"/>
      <c r="N94" s="16">
        <v>6708.8167540000004</v>
      </c>
      <c r="O94" s="17"/>
      <c r="P94" s="17"/>
      <c r="Q94" s="17"/>
      <c r="R94" s="17"/>
      <c r="S94" s="17"/>
      <c r="T94" s="16">
        <v>6649.1954780000005</v>
      </c>
      <c r="U94" s="17"/>
      <c r="V94" s="17"/>
      <c r="W94" s="4">
        <f t="shared" si="14"/>
        <v>191033.87002700003</v>
      </c>
    </row>
    <row r="95" spans="1:23" outlineLevel="2" x14ac:dyDescent="0.2">
      <c r="A95" s="15" t="s">
        <v>67</v>
      </c>
      <c r="B95" s="15" t="s">
        <v>49</v>
      </c>
      <c r="C95" s="16">
        <v>166967.20275999996</v>
      </c>
      <c r="D95" s="17"/>
      <c r="E95" s="17"/>
      <c r="F95" s="17"/>
      <c r="G95" s="17"/>
      <c r="H95" s="17"/>
      <c r="I95" s="17"/>
      <c r="J95" s="17"/>
      <c r="K95" s="17"/>
      <c r="L95" s="16">
        <v>0</v>
      </c>
      <c r="M95" s="17"/>
      <c r="N95" s="16">
        <v>3890.7749659999999</v>
      </c>
      <c r="O95" s="17"/>
      <c r="P95" s="17"/>
      <c r="Q95" s="17"/>
      <c r="R95" s="17"/>
      <c r="S95" s="17"/>
      <c r="T95" s="16">
        <v>3019.0062039999998</v>
      </c>
      <c r="U95" s="17"/>
      <c r="V95" s="17"/>
      <c r="W95" s="4">
        <f t="shared" si="14"/>
        <v>173876.98392999996</v>
      </c>
    </row>
    <row r="96" spans="1:23" outlineLevel="2" x14ac:dyDescent="0.2">
      <c r="A96" s="15" t="s">
        <v>67</v>
      </c>
      <c r="B96" s="15" t="s">
        <v>50</v>
      </c>
      <c r="C96" s="16">
        <v>138321.51053099998</v>
      </c>
      <c r="D96" s="17"/>
      <c r="E96" s="17"/>
      <c r="F96" s="17"/>
      <c r="G96" s="17"/>
      <c r="H96" s="17"/>
      <c r="I96" s="17"/>
      <c r="J96" s="17"/>
      <c r="K96" s="17"/>
      <c r="L96" s="16">
        <v>0</v>
      </c>
      <c r="M96" s="17"/>
      <c r="N96" s="16">
        <v>4610</v>
      </c>
      <c r="O96" s="17"/>
      <c r="P96" s="17"/>
      <c r="Q96" s="17"/>
      <c r="R96" s="17"/>
      <c r="S96" s="17"/>
      <c r="T96" s="16">
        <v>2771</v>
      </c>
      <c r="U96" s="17"/>
      <c r="V96" s="17"/>
      <c r="W96" s="4">
        <f t="shared" si="14"/>
        <v>145702.51053099998</v>
      </c>
    </row>
    <row r="97" spans="1:23" outlineLevel="2" x14ac:dyDescent="0.2">
      <c r="A97" s="15" t="s">
        <v>67</v>
      </c>
      <c r="B97" s="15" t="s">
        <v>51</v>
      </c>
      <c r="C97" s="16">
        <v>123468.21098600001</v>
      </c>
      <c r="D97" s="17"/>
      <c r="E97" s="17"/>
      <c r="F97" s="17"/>
      <c r="G97" s="17"/>
      <c r="H97" s="17"/>
      <c r="I97" s="17"/>
      <c r="J97" s="17"/>
      <c r="K97" s="17"/>
      <c r="L97" s="16">
        <v>0</v>
      </c>
      <c r="M97" s="17"/>
      <c r="N97" s="16">
        <v>3952</v>
      </c>
      <c r="O97" s="17"/>
      <c r="P97" s="17"/>
      <c r="Q97" s="17"/>
      <c r="R97" s="17"/>
      <c r="S97" s="17"/>
      <c r="T97" s="16">
        <v>3720</v>
      </c>
      <c r="U97" s="17"/>
      <c r="V97" s="17"/>
      <c r="W97" s="4">
        <f t="shared" si="14"/>
        <v>131140.21098600002</v>
      </c>
    </row>
    <row r="98" spans="1:23" outlineLevel="2" x14ac:dyDescent="0.2">
      <c r="A98" s="15" t="s">
        <v>67</v>
      </c>
      <c r="B98" s="15" t="s">
        <v>52</v>
      </c>
      <c r="C98" s="16">
        <v>120490.41600799999</v>
      </c>
      <c r="D98" s="17"/>
      <c r="E98" s="17"/>
      <c r="F98" s="17"/>
      <c r="G98" s="17"/>
      <c r="H98" s="17"/>
      <c r="I98" s="17"/>
      <c r="J98" s="17"/>
      <c r="K98" s="17"/>
      <c r="L98" s="16">
        <v>0</v>
      </c>
      <c r="M98" s="17"/>
      <c r="N98" s="16">
        <v>2982</v>
      </c>
      <c r="O98" s="17"/>
      <c r="P98" s="17"/>
      <c r="Q98" s="17"/>
      <c r="R98" s="17"/>
      <c r="S98" s="17"/>
      <c r="T98" s="16">
        <v>3389</v>
      </c>
      <c r="U98" s="17"/>
      <c r="V98" s="17"/>
      <c r="W98" s="4">
        <f t="shared" si="14"/>
        <v>126861.41600799999</v>
      </c>
    </row>
    <row r="99" spans="1:23" outlineLevel="2" x14ac:dyDescent="0.2">
      <c r="A99" s="15" t="s">
        <v>67</v>
      </c>
      <c r="B99" s="15" t="s">
        <v>53</v>
      </c>
      <c r="C99" s="16">
        <v>114831.76288400001</v>
      </c>
      <c r="D99" s="17"/>
      <c r="E99" s="17"/>
      <c r="F99" s="17"/>
      <c r="G99" s="17"/>
      <c r="H99" s="17"/>
      <c r="I99" s="16">
        <v>28892</v>
      </c>
      <c r="J99" s="17"/>
      <c r="K99" s="17"/>
      <c r="L99" s="16">
        <v>0</v>
      </c>
      <c r="M99" s="17"/>
      <c r="N99" s="16">
        <v>3677</v>
      </c>
      <c r="O99" s="17"/>
      <c r="P99" s="17"/>
      <c r="Q99" s="17"/>
      <c r="R99" s="17"/>
      <c r="S99" s="17"/>
      <c r="T99" s="16">
        <v>3419</v>
      </c>
      <c r="U99" s="17"/>
      <c r="V99" s="17"/>
      <c r="W99" s="4">
        <f t="shared" si="14"/>
        <v>150819.76288400003</v>
      </c>
    </row>
    <row r="100" spans="1:23" outlineLevel="1" x14ac:dyDescent="0.2">
      <c r="A100" s="18" t="s">
        <v>68</v>
      </c>
      <c r="B100" s="15"/>
      <c r="C100" s="19">
        <f t="shared" ref="C100:W100" si="15">SUBTOTAL(9,C90:C99)</f>
        <v>1642023.006728</v>
      </c>
      <c r="D100" s="20">
        <f t="shared" si="15"/>
        <v>0</v>
      </c>
      <c r="E100" s="20">
        <f t="shared" si="15"/>
        <v>0</v>
      </c>
      <c r="F100" s="20">
        <f t="shared" si="15"/>
        <v>0</v>
      </c>
      <c r="G100" s="20">
        <f t="shared" si="15"/>
        <v>0</v>
      </c>
      <c r="H100" s="20">
        <f t="shared" si="15"/>
        <v>0</v>
      </c>
      <c r="I100" s="19">
        <f t="shared" si="15"/>
        <v>28892</v>
      </c>
      <c r="J100" s="20">
        <f t="shared" si="15"/>
        <v>0</v>
      </c>
      <c r="K100" s="20">
        <f t="shared" si="15"/>
        <v>0</v>
      </c>
      <c r="L100" s="19">
        <f t="shared" si="15"/>
        <v>0</v>
      </c>
      <c r="M100" s="20">
        <f t="shared" si="15"/>
        <v>0</v>
      </c>
      <c r="N100" s="19">
        <f t="shared" si="15"/>
        <v>40491.800774000003</v>
      </c>
      <c r="O100" s="20">
        <f t="shared" si="15"/>
        <v>0</v>
      </c>
      <c r="P100" s="20">
        <f t="shared" si="15"/>
        <v>0</v>
      </c>
      <c r="Q100" s="20">
        <f t="shared" si="15"/>
        <v>0</v>
      </c>
      <c r="R100" s="20">
        <f t="shared" si="15"/>
        <v>0</v>
      </c>
      <c r="S100" s="20">
        <f t="shared" si="15"/>
        <v>0</v>
      </c>
      <c r="T100" s="19">
        <f t="shared" si="15"/>
        <v>23371.184372</v>
      </c>
      <c r="U100" s="20">
        <f t="shared" si="15"/>
        <v>0</v>
      </c>
      <c r="V100" s="20">
        <f t="shared" si="15"/>
        <v>0</v>
      </c>
      <c r="W100" s="21">
        <f t="shared" si="15"/>
        <v>1734777.9918740001</v>
      </c>
    </row>
    <row r="101" spans="1:23" outlineLevel="1" x14ac:dyDescent="0.2">
      <c r="A101" s="18"/>
      <c r="B101" s="15"/>
      <c r="C101" s="16"/>
      <c r="D101" s="17"/>
      <c r="E101" s="17"/>
      <c r="F101" s="17"/>
      <c r="G101" s="17"/>
      <c r="H101" s="17"/>
      <c r="I101" s="16"/>
      <c r="J101" s="17"/>
      <c r="K101" s="17"/>
      <c r="L101" s="16"/>
      <c r="M101" s="17"/>
      <c r="N101" s="16"/>
      <c r="O101" s="17"/>
      <c r="P101" s="17"/>
      <c r="Q101" s="17"/>
      <c r="R101" s="17"/>
      <c r="S101" s="17"/>
      <c r="T101" s="16"/>
      <c r="U101" s="17"/>
      <c r="V101" s="17"/>
    </row>
    <row r="102" spans="1:23" outlineLevel="2" x14ac:dyDescent="0.2">
      <c r="A102" s="15" t="s">
        <v>69</v>
      </c>
      <c r="B102" s="15" t="s">
        <v>44</v>
      </c>
      <c r="C102" s="16">
        <v>29006774.475056008</v>
      </c>
      <c r="D102" s="17"/>
      <c r="E102" s="17"/>
      <c r="F102" s="17"/>
      <c r="G102" s="17"/>
      <c r="H102" s="17"/>
      <c r="I102" s="16">
        <v>1049592.4145130001</v>
      </c>
      <c r="J102" s="17"/>
      <c r="K102" s="16">
        <v>0</v>
      </c>
      <c r="L102" s="16">
        <v>0</v>
      </c>
      <c r="M102" s="17"/>
      <c r="N102" s="16">
        <v>1412194.004215</v>
      </c>
      <c r="O102" s="16">
        <v>19509.592057000002</v>
      </c>
      <c r="P102" s="16">
        <v>37826.569205000007</v>
      </c>
      <c r="Q102" s="16">
        <v>22.639958</v>
      </c>
      <c r="R102" s="17"/>
      <c r="S102" s="17"/>
      <c r="T102" s="16">
        <v>1.1682820000000003</v>
      </c>
      <c r="U102" s="17"/>
      <c r="V102" s="17"/>
      <c r="W102" s="4">
        <f t="shared" ref="W102:W111" si="16">SUM(C102:V102)</f>
        <v>31525920.863286007</v>
      </c>
    </row>
    <row r="103" spans="1:23" outlineLevel="2" x14ac:dyDescent="0.2">
      <c r="A103" s="15" t="s">
        <v>69</v>
      </c>
      <c r="B103" s="15" t="s">
        <v>45</v>
      </c>
      <c r="C103" s="16">
        <v>22913505.849599004</v>
      </c>
      <c r="D103" s="17"/>
      <c r="E103" s="17"/>
      <c r="F103" s="17"/>
      <c r="G103" s="17"/>
      <c r="H103" s="17"/>
      <c r="I103" s="16">
        <v>6388791.6515500005</v>
      </c>
      <c r="J103" s="17"/>
      <c r="K103" s="16">
        <v>0</v>
      </c>
      <c r="L103" s="16">
        <v>0</v>
      </c>
      <c r="M103" s="17"/>
      <c r="N103" s="16">
        <v>1281527.2130799999</v>
      </c>
      <c r="O103" s="16">
        <v>18643.476705000001</v>
      </c>
      <c r="P103" s="16">
        <v>13739.553286</v>
      </c>
      <c r="Q103" s="17"/>
      <c r="R103" s="17"/>
      <c r="S103" s="17"/>
      <c r="T103" s="16">
        <v>0.59121399999999991</v>
      </c>
      <c r="U103" s="17"/>
      <c r="V103" s="17"/>
      <c r="W103" s="4">
        <f t="shared" si="16"/>
        <v>30616208.335434008</v>
      </c>
    </row>
    <row r="104" spans="1:23" outlineLevel="2" x14ac:dyDescent="0.2">
      <c r="A104" s="15" t="s">
        <v>69</v>
      </c>
      <c r="B104" s="15" t="s">
        <v>46</v>
      </c>
      <c r="C104" s="16">
        <v>18805499.202369001</v>
      </c>
      <c r="D104" s="17"/>
      <c r="E104" s="17"/>
      <c r="F104" s="17"/>
      <c r="G104" s="17"/>
      <c r="H104" s="17"/>
      <c r="I104" s="16">
        <v>9496049.5728639998</v>
      </c>
      <c r="J104" s="17"/>
      <c r="K104" s="16">
        <v>0</v>
      </c>
      <c r="L104" s="16">
        <v>0</v>
      </c>
      <c r="M104" s="17"/>
      <c r="N104" s="16">
        <v>1142940.5219330001</v>
      </c>
      <c r="O104" s="16">
        <v>18703.479164</v>
      </c>
      <c r="P104" s="16">
        <v>12439.365612</v>
      </c>
      <c r="Q104" s="17"/>
      <c r="R104" s="17"/>
      <c r="S104" s="17"/>
      <c r="T104" s="16">
        <v>4.2405000000000012E-2</v>
      </c>
      <c r="U104" s="16">
        <v>11.722964000000001</v>
      </c>
      <c r="V104" s="17"/>
      <c r="W104" s="4">
        <f t="shared" si="16"/>
        <v>29475643.907311004</v>
      </c>
    </row>
    <row r="105" spans="1:23" outlineLevel="2" x14ac:dyDescent="0.2">
      <c r="A105" s="15" t="s">
        <v>69</v>
      </c>
      <c r="B105" s="15" t="s">
        <v>47</v>
      </c>
      <c r="C105" s="16">
        <v>13669051.128399</v>
      </c>
      <c r="D105" s="17"/>
      <c r="E105" s="17"/>
      <c r="F105" s="17"/>
      <c r="G105" s="17"/>
      <c r="H105" s="17"/>
      <c r="I105" s="16">
        <v>5711195.019483</v>
      </c>
      <c r="J105" s="17"/>
      <c r="K105" s="16">
        <v>0</v>
      </c>
      <c r="L105" s="16">
        <v>0</v>
      </c>
      <c r="M105" s="17"/>
      <c r="N105" s="16">
        <v>1135700.089259</v>
      </c>
      <c r="O105" s="16">
        <v>10922.006024</v>
      </c>
      <c r="P105" s="16">
        <v>7227.1234619999996</v>
      </c>
      <c r="Q105" s="17"/>
      <c r="R105" s="17"/>
      <c r="S105" s="17"/>
      <c r="T105" s="16">
        <v>-4.719000000000001E-3</v>
      </c>
      <c r="U105" s="16">
        <v>69.78099499999999</v>
      </c>
      <c r="V105" s="17"/>
      <c r="W105" s="4">
        <f t="shared" si="16"/>
        <v>20534165.142902996</v>
      </c>
    </row>
    <row r="106" spans="1:23" outlineLevel="2" x14ac:dyDescent="0.2">
      <c r="A106" s="15" t="s">
        <v>69</v>
      </c>
      <c r="B106" s="15" t="s">
        <v>48</v>
      </c>
      <c r="C106" s="16">
        <v>12126953.170788001</v>
      </c>
      <c r="D106" s="17"/>
      <c r="E106" s="17"/>
      <c r="F106" s="17"/>
      <c r="G106" s="17"/>
      <c r="H106" s="17"/>
      <c r="I106" s="16">
        <v>2915438.8143629995</v>
      </c>
      <c r="J106" s="17"/>
      <c r="K106" s="16">
        <v>0</v>
      </c>
      <c r="L106" s="16">
        <v>0</v>
      </c>
      <c r="M106" s="17"/>
      <c r="N106" s="16">
        <v>1029009.1592880001</v>
      </c>
      <c r="O106" s="16">
        <v>33283.330636999999</v>
      </c>
      <c r="P106" s="16">
        <v>1313.8329279999996</v>
      </c>
      <c r="Q106" s="17"/>
      <c r="R106" s="16">
        <v>-174.05260800000002</v>
      </c>
      <c r="S106" s="16">
        <v>174.05260800000002</v>
      </c>
      <c r="T106" s="16">
        <v>504953.20932800008</v>
      </c>
      <c r="U106" s="16">
        <v>7.2725039999999996</v>
      </c>
      <c r="V106" s="16">
        <v>581.01408800000002</v>
      </c>
      <c r="W106" s="4">
        <f t="shared" si="16"/>
        <v>16611539.803924</v>
      </c>
    </row>
    <row r="107" spans="1:23" outlineLevel="2" x14ac:dyDescent="0.2">
      <c r="A107" s="15" t="s">
        <v>69</v>
      </c>
      <c r="B107" s="15" t="s">
        <v>49</v>
      </c>
      <c r="C107" s="16">
        <v>15458902.783784</v>
      </c>
      <c r="D107" s="17"/>
      <c r="E107" s="17"/>
      <c r="F107" s="17"/>
      <c r="G107" s="17"/>
      <c r="H107" s="17"/>
      <c r="I107" s="16">
        <v>3396078.3616799996</v>
      </c>
      <c r="J107" s="17"/>
      <c r="K107" s="16">
        <v>0</v>
      </c>
      <c r="L107" s="16">
        <v>0</v>
      </c>
      <c r="M107" s="17"/>
      <c r="N107" s="16">
        <v>929710.57740999991</v>
      </c>
      <c r="O107" s="16">
        <v>505560.44194500003</v>
      </c>
      <c r="P107" s="16">
        <v>125.056477</v>
      </c>
      <c r="Q107" s="17"/>
      <c r="R107" s="16">
        <v>-1394.1602</v>
      </c>
      <c r="S107" s="16">
        <v>1394.1602</v>
      </c>
      <c r="T107" s="16">
        <v>436300.187531</v>
      </c>
      <c r="U107" s="17"/>
      <c r="V107" s="16">
        <v>55.175438</v>
      </c>
      <c r="W107" s="4">
        <f t="shared" si="16"/>
        <v>20726732.584265001</v>
      </c>
    </row>
    <row r="108" spans="1:23" outlineLevel="2" x14ac:dyDescent="0.2">
      <c r="A108" s="15" t="s">
        <v>69</v>
      </c>
      <c r="B108" s="15" t="s">
        <v>50</v>
      </c>
      <c r="C108" s="16">
        <v>15844767.120147999</v>
      </c>
      <c r="D108" s="17"/>
      <c r="E108" s="17"/>
      <c r="F108" s="17"/>
      <c r="G108" s="17"/>
      <c r="H108" s="17"/>
      <c r="I108" s="16">
        <v>2763117.5520199998</v>
      </c>
      <c r="J108" s="17"/>
      <c r="K108" s="16">
        <v>0</v>
      </c>
      <c r="L108" s="16">
        <v>0</v>
      </c>
      <c r="M108" s="17"/>
      <c r="N108" s="16">
        <v>1552657.6340810002</v>
      </c>
      <c r="O108" s="16">
        <v>294052.54871499998</v>
      </c>
      <c r="P108" s="16">
        <v>118.414748</v>
      </c>
      <c r="Q108" s="17"/>
      <c r="R108" s="16">
        <v>-11266.019204</v>
      </c>
      <c r="S108" s="16">
        <v>11266.019204</v>
      </c>
      <c r="T108" s="16">
        <v>402292.30494100001</v>
      </c>
      <c r="U108" s="17"/>
      <c r="V108" s="17"/>
      <c r="W108" s="4">
        <f t="shared" si="16"/>
        <v>20857005.574652996</v>
      </c>
    </row>
    <row r="109" spans="1:23" outlineLevel="2" x14ac:dyDescent="0.2">
      <c r="A109" s="15" t="s">
        <v>69</v>
      </c>
      <c r="B109" s="15" t="s">
        <v>51</v>
      </c>
      <c r="C109" s="16">
        <v>12480735.522878002</v>
      </c>
      <c r="D109" s="17"/>
      <c r="E109" s="17"/>
      <c r="F109" s="17"/>
      <c r="G109" s="17"/>
      <c r="H109" s="17"/>
      <c r="I109" s="16">
        <v>1804777.808959</v>
      </c>
      <c r="J109" s="17"/>
      <c r="K109" s="16">
        <v>0</v>
      </c>
      <c r="L109" s="16">
        <v>0</v>
      </c>
      <c r="M109" s="17"/>
      <c r="N109" s="16">
        <v>2847066.2525610002</v>
      </c>
      <c r="O109" s="16">
        <v>27381.018096</v>
      </c>
      <c r="P109" s="16">
        <v>302.72918199999998</v>
      </c>
      <c r="Q109" s="17"/>
      <c r="R109" s="16">
        <v>-23917.138174000003</v>
      </c>
      <c r="S109" s="16">
        <v>23917.138174000003</v>
      </c>
      <c r="T109" s="16">
        <v>374267.77716099995</v>
      </c>
      <c r="U109" s="17"/>
      <c r="V109" s="17"/>
      <c r="W109" s="4">
        <f t="shared" si="16"/>
        <v>17534531.108837001</v>
      </c>
    </row>
    <row r="110" spans="1:23" outlineLevel="2" x14ac:dyDescent="0.2">
      <c r="A110" s="15" t="s">
        <v>69</v>
      </c>
      <c r="B110" s="15" t="s">
        <v>52</v>
      </c>
      <c r="C110" s="16">
        <v>8993619.0014170017</v>
      </c>
      <c r="D110" s="17"/>
      <c r="E110" s="17"/>
      <c r="F110" s="17"/>
      <c r="G110" s="17"/>
      <c r="H110" s="17"/>
      <c r="I110" s="16">
        <v>1123584.2922019998</v>
      </c>
      <c r="J110" s="17"/>
      <c r="K110" s="16">
        <v>0</v>
      </c>
      <c r="L110" s="16">
        <v>0</v>
      </c>
      <c r="M110" s="17"/>
      <c r="N110" s="16">
        <v>2919343.4636289999</v>
      </c>
      <c r="O110" s="16">
        <v>21181.192099</v>
      </c>
      <c r="P110" s="16">
        <v>176.22986600000002</v>
      </c>
      <c r="Q110" s="17"/>
      <c r="R110" s="16">
        <v>-17419.797686000002</v>
      </c>
      <c r="S110" s="16">
        <v>17419.797686000002</v>
      </c>
      <c r="T110" s="16">
        <v>274919.25337000005</v>
      </c>
      <c r="U110" s="17"/>
      <c r="V110" s="17"/>
      <c r="W110" s="4">
        <f t="shared" si="16"/>
        <v>13332823.432583001</v>
      </c>
    </row>
    <row r="111" spans="1:23" outlineLevel="2" x14ac:dyDescent="0.2">
      <c r="A111" s="15" t="s">
        <v>69</v>
      </c>
      <c r="B111" s="15" t="s">
        <v>53</v>
      </c>
      <c r="C111" s="16">
        <v>7550948.3285820009</v>
      </c>
      <c r="D111" s="17"/>
      <c r="E111" s="17"/>
      <c r="F111" s="17"/>
      <c r="G111" s="17"/>
      <c r="H111" s="17"/>
      <c r="I111" s="16">
        <v>2975449.2246599998</v>
      </c>
      <c r="J111" s="17"/>
      <c r="K111" s="16">
        <v>0</v>
      </c>
      <c r="L111" s="16">
        <v>0</v>
      </c>
      <c r="M111" s="17"/>
      <c r="N111" s="16">
        <v>2521949.7402789998</v>
      </c>
      <c r="O111" s="16">
        <v>7543.2548179999994</v>
      </c>
      <c r="P111" s="16">
        <v>27.691656000000002</v>
      </c>
      <c r="Q111" s="17"/>
      <c r="R111" s="16">
        <v>-17938.472522</v>
      </c>
      <c r="S111" s="16">
        <v>17938.472522</v>
      </c>
      <c r="T111" s="16">
        <v>21822.678051999999</v>
      </c>
      <c r="U111" s="16">
        <v>7291</v>
      </c>
      <c r="V111" s="17"/>
      <c r="W111" s="4">
        <f t="shared" si="16"/>
        <v>13085031.918047003</v>
      </c>
    </row>
    <row r="112" spans="1:23" outlineLevel="1" x14ac:dyDescent="0.2">
      <c r="A112" s="18" t="s">
        <v>70</v>
      </c>
      <c r="B112" s="15"/>
      <c r="C112" s="19">
        <f t="shared" ref="C112:W112" si="17">SUBTOTAL(9,C102:C111)</f>
        <v>156850756.58302003</v>
      </c>
      <c r="D112" s="20">
        <f t="shared" si="17"/>
        <v>0</v>
      </c>
      <c r="E112" s="20">
        <f t="shared" si="17"/>
        <v>0</v>
      </c>
      <c r="F112" s="20">
        <f t="shared" si="17"/>
        <v>0</v>
      </c>
      <c r="G112" s="20">
        <f t="shared" si="17"/>
        <v>0</v>
      </c>
      <c r="H112" s="20">
        <f t="shared" si="17"/>
        <v>0</v>
      </c>
      <c r="I112" s="19">
        <f t="shared" si="17"/>
        <v>37624074.712294005</v>
      </c>
      <c r="J112" s="20">
        <f t="shared" si="17"/>
        <v>0</v>
      </c>
      <c r="K112" s="19">
        <f t="shared" si="17"/>
        <v>0</v>
      </c>
      <c r="L112" s="19">
        <f t="shared" si="17"/>
        <v>0</v>
      </c>
      <c r="M112" s="20">
        <f t="shared" si="17"/>
        <v>0</v>
      </c>
      <c r="N112" s="19">
        <f t="shared" si="17"/>
        <v>16772098.655735001</v>
      </c>
      <c r="O112" s="19">
        <f t="shared" si="17"/>
        <v>956780.34025999997</v>
      </c>
      <c r="P112" s="19">
        <f t="shared" si="17"/>
        <v>73296.566422000004</v>
      </c>
      <c r="Q112" s="20">
        <f t="shared" si="17"/>
        <v>22.639958</v>
      </c>
      <c r="R112" s="19">
        <f t="shared" si="17"/>
        <v>-72109.640394000002</v>
      </c>
      <c r="S112" s="19">
        <f t="shared" si="17"/>
        <v>72109.640394000002</v>
      </c>
      <c r="T112" s="19">
        <f t="shared" si="17"/>
        <v>2014557.207565</v>
      </c>
      <c r="U112" s="19">
        <f t="shared" si="17"/>
        <v>7379.7764630000001</v>
      </c>
      <c r="V112" s="20">
        <f t="shared" si="17"/>
        <v>636.189526</v>
      </c>
      <c r="W112" s="21">
        <f t="shared" si="17"/>
        <v>214299602.67124304</v>
      </c>
    </row>
    <row r="113" spans="1:23" outlineLevel="1" x14ac:dyDescent="0.2">
      <c r="A113" s="18"/>
      <c r="B113" s="15"/>
      <c r="C113" s="16"/>
      <c r="D113" s="17"/>
      <c r="E113" s="17"/>
      <c r="F113" s="17"/>
      <c r="G113" s="17"/>
      <c r="H113" s="17"/>
      <c r="I113" s="16"/>
      <c r="J113" s="17"/>
      <c r="K113" s="16"/>
      <c r="L113" s="16"/>
      <c r="M113" s="17"/>
      <c r="N113" s="16"/>
      <c r="O113" s="16"/>
      <c r="P113" s="16"/>
      <c r="Q113" s="17"/>
      <c r="R113" s="16"/>
      <c r="S113" s="16"/>
      <c r="T113" s="16"/>
      <c r="U113" s="16"/>
      <c r="V113" s="17"/>
    </row>
    <row r="114" spans="1:23" outlineLevel="2" x14ac:dyDescent="0.2">
      <c r="A114" s="15" t="s">
        <v>71</v>
      </c>
      <c r="B114" s="15" t="s">
        <v>44</v>
      </c>
      <c r="C114" s="16">
        <v>1963648.3959590001</v>
      </c>
      <c r="D114" s="17"/>
      <c r="E114" s="17"/>
      <c r="F114" s="17"/>
      <c r="G114" s="17"/>
      <c r="H114" s="17"/>
      <c r="I114" s="16">
        <v>784521.86528500007</v>
      </c>
      <c r="J114" s="17"/>
      <c r="K114" s="17"/>
      <c r="L114" s="16">
        <v>0</v>
      </c>
      <c r="M114" s="17"/>
      <c r="N114" s="16">
        <v>215002.12454300004</v>
      </c>
      <c r="O114" s="16">
        <v>10</v>
      </c>
      <c r="P114" s="17"/>
      <c r="Q114" s="17"/>
      <c r="R114" s="17"/>
      <c r="S114" s="17"/>
      <c r="T114" s="17"/>
      <c r="U114" s="17"/>
      <c r="V114" s="17"/>
      <c r="W114" s="4">
        <f t="shared" ref="W114:W123" si="18">SUM(C114:V114)</f>
        <v>2963182.3857869999</v>
      </c>
    </row>
    <row r="115" spans="1:23" outlineLevel="2" x14ac:dyDescent="0.2">
      <c r="A115" s="15" t="s">
        <v>71</v>
      </c>
      <c r="B115" s="15" t="s">
        <v>45</v>
      </c>
      <c r="C115" s="16">
        <v>2125864.9834270002</v>
      </c>
      <c r="D115" s="17"/>
      <c r="E115" s="17"/>
      <c r="F115" s="17"/>
      <c r="G115" s="17"/>
      <c r="H115" s="17"/>
      <c r="I115" s="16">
        <v>671290.6490049999</v>
      </c>
      <c r="J115" s="17"/>
      <c r="K115" s="16">
        <v>0</v>
      </c>
      <c r="L115" s="16">
        <v>0</v>
      </c>
      <c r="M115" s="17"/>
      <c r="N115" s="16">
        <v>188778.77460799998</v>
      </c>
      <c r="O115" s="17"/>
      <c r="P115" s="17"/>
      <c r="Q115" s="17"/>
      <c r="R115" s="17"/>
      <c r="S115" s="17"/>
      <c r="T115" s="17"/>
      <c r="U115" s="17"/>
      <c r="V115" s="17"/>
      <c r="W115" s="4">
        <f t="shared" si="18"/>
        <v>2985934.4070400004</v>
      </c>
    </row>
    <row r="116" spans="1:23" outlineLevel="2" x14ac:dyDescent="0.2">
      <c r="A116" s="15" t="s">
        <v>71</v>
      </c>
      <c r="B116" s="15" t="s">
        <v>46</v>
      </c>
      <c r="C116" s="16">
        <v>1923364.0558130001</v>
      </c>
      <c r="D116" s="17"/>
      <c r="E116" s="17"/>
      <c r="F116" s="17"/>
      <c r="G116" s="17"/>
      <c r="H116" s="17"/>
      <c r="I116" s="16">
        <v>631829.46418599994</v>
      </c>
      <c r="J116" s="17"/>
      <c r="K116" s="16">
        <v>0</v>
      </c>
      <c r="L116" s="16">
        <v>0</v>
      </c>
      <c r="M116" s="17"/>
      <c r="N116" s="16">
        <v>209176.00851600003</v>
      </c>
      <c r="O116" s="16">
        <v>6670.4000000000005</v>
      </c>
      <c r="P116" s="17"/>
      <c r="Q116" s="17"/>
      <c r="R116" s="17"/>
      <c r="S116" s="17"/>
      <c r="T116" s="17"/>
      <c r="U116" s="17"/>
      <c r="V116" s="17"/>
      <c r="W116" s="4">
        <f t="shared" si="18"/>
        <v>2771039.9285150003</v>
      </c>
    </row>
    <row r="117" spans="1:23" outlineLevel="2" x14ac:dyDescent="0.2">
      <c r="A117" s="15" t="s">
        <v>71</v>
      </c>
      <c r="B117" s="15" t="s">
        <v>47</v>
      </c>
      <c r="C117" s="16">
        <v>1739037.207284</v>
      </c>
      <c r="D117" s="17"/>
      <c r="E117" s="17"/>
      <c r="F117" s="17"/>
      <c r="G117" s="17"/>
      <c r="H117" s="17"/>
      <c r="I117" s="16">
        <v>614561.17134800006</v>
      </c>
      <c r="J117" s="17"/>
      <c r="K117" s="16">
        <v>0</v>
      </c>
      <c r="L117" s="16">
        <v>0</v>
      </c>
      <c r="M117" s="17"/>
      <c r="N117" s="16">
        <v>212666.28098700001</v>
      </c>
      <c r="O117" s="16">
        <v>287.2</v>
      </c>
      <c r="P117" s="17"/>
      <c r="Q117" s="17"/>
      <c r="R117" s="17"/>
      <c r="S117" s="17"/>
      <c r="T117" s="17"/>
      <c r="U117" s="17"/>
      <c r="V117" s="17"/>
      <c r="W117" s="4">
        <f t="shared" si="18"/>
        <v>2566551.8596190005</v>
      </c>
    </row>
    <row r="118" spans="1:23" outlineLevel="2" x14ac:dyDescent="0.2">
      <c r="A118" s="15" t="s">
        <v>71</v>
      </c>
      <c r="B118" s="15" t="s">
        <v>48</v>
      </c>
      <c r="C118" s="16">
        <v>1554970.3796290001</v>
      </c>
      <c r="D118" s="17"/>
      <c r="E118" s="17"/>
      <c r="F118" s="17"/>
      <c r="G118" s="17"/>
      <c r="H118" s="17"/>
      <c r="I118" s="16">
        <v>498910.31157300004</v>
      </c>
      <c r="J118" s="17"/>
      <c r="K118" s="16">
        <v>0</v>
      </c>
      <c r="L118" s="16">
        <v>0</v>
      </c>
      <c r="M118" s="17"/>
      <c r="N118" s="16">
        <v>195114.76919299999</v>
      </c>
      <c r="O118" s="16">
        <v>7059.4500000000016</v>
      </c>
      <c r="P118" s="17"/>
      <c r="Q118" s="17"/>
      <c r="R118" s="17"/>
      <c r="S118" s="17"/>
      <c r="T118" s="17"/>
      <c r="U118" s="17"/>
      <c r="V118" s="17"/>
      <c r="W118" s="4">
        <f t="shared" si="18"/>
        <v>2256054.9103950006</v>
      </c>
    </row>
    <row r="119" spans="1:23" outlineLevel="2" x14ac:dyDescent="0.2">
      <c r="A119" s="15" t="s">
        <v>71</v>
      </c>
      <c r="B119" s="15" t="s">
        <v>49</v>
      </c>
      <c r="C119" s="16">
        <v>1512746.35042</v>
      </c>
      <c r="D119" s="17"/>
      <c r="E119" s="17"/>
      <c r="F119" s="17"/>
      <c r="G119" s="17"/>
      <c r="H119" s="17"/>
      <c r="I119" s="16">
        <v>413832.88589200005</v>
      </c>
      <c r="J119" s="17"/>
      <c r="K119" s="17"/>
      <c r="L119" s="16">
        <v>0</v>
      </c>
      <c r="M119" s="17"/>
      <c r="N119" s="16">
        <v>204876.66360500001</v>
      </c>
      <c r="O119" s="16">
        <v>13322.5</v>
      </c>
      <c r="P119" s="17"/>
      <c r="Q119" s="17"/>
      <c r="R119" s="17"/>
      <c r="S119" s="17"/>
      <c r="T119" s="17"/>
      <c r="U119" s="17"/>
      <c r="V119" s="17"/>
      <c r="W119" s="4">
        <f t="shared" si="18"/>
        <v>2144778.399917</v>
      </c>
    </row>
    <row r="120" spans="1:23" outlineLevel="2" x14ac:dyDescent="0.2">
      <c r="A120" s="15" t="s">
        <v>71</v>
      </c>
      <c r="B120" s="15" t="s">
        <v>50</v>
      </c>
      <c r="C120" s="16">
        <v>1435786.913227</v>
      </c>
      <c r="D120" s="17"/>
      <c r="E120" s="17"/>
      <c r="F120" s="17"/>
      <c r="G120" s="17"/>
      <c r="H120" s="17"/>
      <c r="I120" s="16">
        <v>413078.74181799998</v>
      </c>
      <c r="J120" s="17"/>
      <c r="K120" s="17"/>
      <c r="L120" s="16">
        <v>0</v>
      </c>
      <c r="M120" s="17"/>
      <c r="N120" s="16">
        <v>197807.977166</v>
      </c>
      <c r="O120" s="16">
        <v>13778.65</v>
      </c>
      <c r="P120" s="17"/>
      <c r="Q120" s="17"/>
      <c r="R120" s="17"/>
      <c r="S120" s="17"/>
      <c r="T120" s="17"/>
      <c r="U120" s="17"/>
      <c r="V120" s="17"/>
      <c r="W120" s="4">
        <f t="shared" si="18"/>
        <v>2060452.2822109999</v>
      </c>
    </row>
    <row r="121" spans="1:23" outlineLevel="2" x14ac:dyDescent="0.2">
      <c r="A121" s="15" t="s">
        <v>71</v>
      </c>
      <c r="B121" s="15" t="s">
        <v>51</v>
      </c>
      <c r="C121" s="16">
        <v>1007497.2124370001</v>
      </c>
      <c r="D121" s="17"/>
      <c r="E121" s="17"/>
      <c r="F121" s="17"/>
      <c r="G121" s="17"/>
      <c r="H121" s="17"/>
      <c r="I121" s="16">
        <v>563555.42059399991</v>
      </c>
      <c r="J121" s="17"/>
      <c r="K121" s="17"/>
      <c r="L121" s="16">
        <v>0</v>
      </c>
      <c r="M121" s="17"/>
      <c r="N121" s="16">
        <v>177576.59633500004</v>
      </c>
      <c r="O121" s="16">
        <v>21019.15</v>
      </c>
      <c r="P121" s="17"/>
      <c r="Q121" s="17"/>
      <c r="R121" s="17"/>
      <c r="S121" s="17"/>
      <c r="T121" s="17"/>
      <c r="U121" s="17"/>
      <c r="V121" s="17"/>
      <c r="W121" s="4">
        <f t="shared" si="18"/>
        <v>1769648.379366</v>
      </c>
    </row>
    <row r="122" spans="1:23" outlineLevel="2" x14ac:dyDescent="0.2">
      <c r="A122" s="15" t="s">
        <v>71</v>
      </c>
      <c r="B122" s="15" t="s">
        <v>52</v>
      </c>
      <c r="C122" s="16">
        <v>924144.92525800015</v>
      </c>
      <c r="D122" s="17"/>
      <c r="E122" s="17"/>
      <c r="F122" s="17"/>
      <c r="G122" s="17"/>
      <c r="H122" s="17"/>
      <c r="I122" s="16">
        <v>507141.38934699999</v>
      </c>
      <c r="J122" s="17"/>
      <c r="K122" s="17"/>
      <c r="L122" s="16">
        <v>0</v>
      </c>
      <c r="M122" s="17"/>
      <c r="N122" s="16">
        <v>139361.59493900003</v>
      </c>
      <c r="O122" s="16">
        <v>8715.1</v>
      </c>
      <c r="P122" s="17"/>
      <c r="Q122" s="17"/>
      <c r="R122" s="17"/>
      <c r="S122" s="17"/>
      <c r="T122" s="17"/>
      <c r="U122" s="17"/>
      <c r="V122" s="17"/>
      <c r="W122" s="4">
        <f t="shared" si="18"/>
        <v>1579363.0095440003</v>
      </c>
    </row>
    <row r="123" spans="1:23" outlineLevel="2" x14ac:dyDescent="0.2">
      <c r="A123" s="15" t="s">
        <v>71</v>
      </c>
      <c r="B123" s="15" t="s">
        <v>53</v>
      </c>
      <c r="C123" s="16">
        <v>859580.61128199997</v>
      </c>
      <c r="D123" s="17"/>
      <c r="E123" s="17"/>
      <c r="F123" s="17"/>
      <c r="G123" s="17"/>
      <c r="H123" s="17"/>
      <c r="I123" s="16">
        <v>516879.52268499997</v>
      </c>
      <c r="J123" s="17"/>
      <c r="K123" s="17"/>
      <c r="L123" s="16">
        <v>0</v>
      </c>
      <c r="M123" s="17"/>
      <c r="N123" s="16">
        <v>80117.20144199999</v>
      </c>
      <c r="O123" s="17"/>
      <c r="P123" s="17"/>
      <c r="Q123" s="17"/>
      <c r="R123" s="17"/>
      <c r="S123" s="17"/>
      <c r="T123" s="17"/>
      <c r="U123" s="17"/>
      <c r="V123" s="17"/>
      <c r="W123" s="4">
        <f t="shared" si="18"/>
        <v>1456577.3354090001</v>
      </c>
    </row>
    <row r="124" spans="1:23" outlineLevel="1" x14ac:dyDescent="0.2">
      <c r="A124" s="18" t="s">
        <v>72</v>
      </c>
      <c r="B124" s="15"/>
      <c r="C124" s="19">
        <f t="shared" ref="C124:W124" si="19">SUBTOTAL(9,C114:C123)</f>
        <v>15046641.034736</v>
      </c>
      <c r="D124" s="20">
        <f t="shared" si="19"/>
        <v>0</v>
      </c>
      <c r="E124" s="20">
        <f t="shared" si="19"/>
        <v>0</v>
      </c>
      <c r="F124" s="20">
        <f t="shared" si="19"/>
        <v>0</v>
      </c>
      <c r="G124" s="20">
        <f t="shared" si="19"/>
        <v>0</v>
      </c>
      <c r="H124" s="20">
        <f t="shared" si="19"/>
        <v>0</v>
      </c>
      <c r="I124" s="19">
        <f t="shared" si="19"/>
        <v>5615601.4217330003</v>
      </c>
      <c r="J124" s="20">
        <f t="shared" si="19"/>
        <v>0</v>
      </c>
      <c r="K124" s="20">
        <f t="shared" si="19"/>
        <v>0</v>
      </c>
      <c r="L124" s="19">
        <f t="shared" si="19"/>
        <v>0</v>
      </c>
      <c r="M124" s="20">
        <f t="shared" si="19"/>
        <v>0</v>
      </c>
      <c r="N124" s="19">
        <f t="shared" si="19"/>
        <v>1820477.9913340001</v>
      </c>
      <c r="O124" s="20">
        <f t="shared" si="19"/>
        <v>70862.450000000012</v>
      </c>
      <c r="P124" s="20">
        <f t="shared" si="19"/>
        <v>0</v>
      </c>
      <c r="Q124" s="20">
        <f t="shared" si="19"/>
        <v>0</v>
      </c>
      <c r="R124" s="20">
        <f t="shared" si="19"/>
        <v>0</v>
      </c>
      <c r="S124" s="20">
        <f t="shared" si="19"/>
        <v>0</v>
      </c>
      <c r="T124" s="20">
        <f t="shared" si="19"/>
        <v>0</v>
      </c>
      <c r="U124" s="20">
        <f t="shared" si="19"/>
        <v>0</v>
      </c>
      <c r="V124" s="20">
        <f t="shared" si="19"/>
        <v>0</v>
      </c>
      <c r="W124" s="21">
        <f t="shared" si="19"/>
        <v>22553582.897803001</v>
      </c>
    </row>
    <row r="125" spans="1:23" outlineLevel="1" x14ac:dyDescent="0.2">
      <c r="A125" s="18"/>
      <c r="B125" s="15"/>
      <c r="C125" s="16"/>
      <c r="D125" s="17"/>
      <c r="E125" s="17"/>
      <c r="F125" s="17"/>
      <c r="G125" s="17"/>
      <c r="H125" s="17"/>
      <c r="I125" s="16"/>
      <c r="J125" s="17"/>
      <c r="K125" s="17"/>
      <c r="L125" s="16"/>
      <c r="M125" s="17"/>
      <c r="N125" s="16"/>
      <c r="O125" s="17"/>
      <c r="P125" s="17"/>
      <c r="Q125" s="17"/>
      <c r="R125" s="17"/>
      <c r="S125" s="17"/>
      <c r="T125" s="17"/>
      <c r="U125" s="17"/>
      <c r="V125" s="17"/>
    </row>
    <row r="126" spans="1:23" outlineLevel="2" x14ac:dyDescent="0.2">
      <c r="A126" s="15" t="s">
        <v>73</v>
      </c>
      <c r="B126" s="15" t="s">
        <v>44</v>
      </c>
      <c r="C126" s="16">
        <v>617444.96171700011</v>
      </c>
      <c r="D126" s="17"/>
      <c r="E126" s="17"/>
      <c r="F126" s="17"/>
      <c r="G126" s="17"/>
      <c r="H126" s="17"/>
      <c r="I126" s="17"/>
      <c r="J126" s="17"/>
      <c r="K126" s="17"/>
      <c r="L126" s="16">
        <v>0</v>
      </c>
      <c r="M126" s="17"/>
      <c r="N126" s="16">
        <v>78636.070155000009</v>
      </c>
      <c r="O126" s="16">
        <v>280</v>
      </c>
      <c r="P126" s="16">
        <v>5</v>
      </c>
      <c r="Q126" s="17"/>
      <c r="R126" s="17"/>
      <c r="S126" s="17"/>
      <c r="T126" s="17"/>
      <c r="U126" s="17"/>
      <c r="V126" s="17"/>
      <c r="W126" s="4">
        <f t="shared" ref="W126:W135" si="20">SUM(C126:V126)</f>
        <v>696366.03187200008</v>
      </c>
    </row>
    <row r="127" spans="1:23" outlineLevel="2" x14ac:dyDescent="0.2">
      <c r="A127" s="15" t="s">
        <v>73</v>
      </c>
      <c r="B127" s="15" t="s">
        <v>45</v>
      </c>
      <c r="C127" s="16">
        <v>570723.68928099994</v>
      </c>
      <c r="D127" s="17"/>
      <c r="E127" s="17"/>
      <c r="F127" s="16">
        <v>27</v>
      </c>
      <c r="G127" s="17"/>
      <c r="H127" s="17"/>
      <c r="I127" s="17"/>
      <c r="J127" s="17"/>
      <c r="K127" s="16">
        <v>0</v>
      </c>
      <c r="L127" s="16">
        <v>0</v>
      </c>
      <c r="M127" s="17"/>
      <c r="N127" s="16">
        <v>79483.191292000003</v>
      </c>
      <c r="O127" s="16">
        <v>294</v>
      </c>
      <c r="P127" s="16">
        <v>618</v>
      </c>
      <c r="Q127" s="17"/>
      <c r="R127" s="17"/>
      <c r="S127" s="17"/>
      <c r="T127" s="16">
        <v>-3.993468</v>
      </c>
      <c r="U127" s="17"/>
      <c r="V127" s="17"/>
      <c r="W127" s="4">
        <f t="shared" si="20"/>
        <v>651141.88710499997</v>
      </c>
    </row>
    <row r="128" spans="1:23" outlineLevel="2" x14ac:dyDescent="0.2">
      <c r="A128" s="15" t="s">
        <v>73</v>
      </c>
      <c r="B128" s="15" t="s">
        <v>46</v>
      </c>
      <c r="C128" s="16">
        <v>619130.734085</v>
      </c>
      <c r="D128" s="17"/>
      <c r="E128" s="17"/>
      <c r="F128" s="17"/>
      <c r="G128" s="17"/>
      <c r="H128" s="17"/>
      <c r="I128" s="17"/>
      <c r="J128" s="17"/>
      <c r="K128" s="16">
        <v>0</v>
      </c>
      <c r="L128" s="16">
        <v>0</v>
      </c>
      <c r="M128" s="17"/>
      <c r="N128" s="16">
        <v>70909.108078000005</v>
      </c>
      <c r="O128" s="16">
        <v>125</v>
      </c>
      <c r="P128" s="16">
        <v>109</v>
      </c>
      <c r="Q128" s="17"/>
      <c r="R128" s="17"/>
      <c r="S128" s="17"/>
      <c r="T128" s="16">
        <v>445.04416200000003</v>
      </c>
      <c r="U128" s="17"/>
      <c r="V128" s="17"/>
      <c r="W128" s="4">
        <f t="shared" si="20"/>
        <v>690718.88632499997</v>
      </c>
    </row>
    <row r="129" spans="1:23" outlineLevel="2" x14ac:dyDescent="0.2">
      <c r="A129" s="15" t="s">
        <v>73</v>
      </c>
      <c r="B129" s="15" t="s">
        <v>47</v>
      </c>
      <c r="C129" s="16">
        <v>703145.87166300009</v>
      </c>
      <c r="D129" s="17"/>
      <c r="E129" s="17"/>
      <c r="F129" s="17"/>
      <c r="G129" s="17"/>
      <c r="H129" s="17"/>
      <c r="I129" s="17"/>
      <c r="J129" s="17"/>
      <c r="K129" s="16">
        <v>0</v>
      </c>
      <c r="L129" s="16">
        <v>0</v>
      </c>
      <c r="M129" s="17"/>
      <c r="N129" s="16">
        <v>68122.958117999995</v>
      </c>
      <c r="O129" s="17"/>
      <c r="P129" s="16">
        <v>99</v>
      </c>
      <c r="Q129" s="17"/>
      <c r="R129" s="17"/>
      <c r="S129" s="17"/>
      <c r="T129" s="16">
        <v>1.7054999999999996</v>
      </c>
      <c r="U129" s="17"/>
      <c r="V129" s="17"/>
      <c r="W129" s="4">
        <f t="shared" si="20"/>
        <v>771369.53528100008</v>
      </c>
    </row>
    <row r="130" spans="1:23" outlineLevel="2" x14ac:dyDescent="0.2">
      <c r="A130" s="15" t="s">
        <v>73</v>
      </c>
      <c r="B130" s="15" t="s">
        <v>48</v>
      </c>
      <c r="C130" s="16">
        <v>789605.78036700003</v>
      </c>
      <c r="D130" s="17"/>
      <c r="E130" s="17"/>
      <c r="F130" s="17"/>
      <c r="G130" s="17"/>
      <c r="H130" s="17"/>
      <c r="I130" s="17"/>
      <c r="J130" s="17"/>
      <c r="K130" s="16">
        <v>0</v>
      </c>
      <c r="L130" s="16">
        <v>0</v>
      </c>
      <c r="M130" s="17"/>
      <c r="N130" s="16">
        <v>60681.923531</v>
      </c>
      <c r="O130" s="16">
        <v>125.21312</v>
      </c>
      <c r="P130" s="16">
        <v>14</v>
      </c>
      <c r="Q130" s="17"/>
      <c r="R130" s="17"/>
      <c r="S130" s="17"/>
      <c r="T130" s="16">
        <v>27.295574000000002</v>
      </c>
      <c r="U130" s="17"/>
      <c r="V130" s="17"/>
      <c r="W130" s="4">
        <f t="shared" si="20"/>
        <v>850454.21259200003</v>
      </c>
    </row>
    <row r="131" spans="1:23" outlineLevel="2" x14ac:dyDescent="0.2">
      <c r="A131" s="15" t="s">
        <v>73</v>
      </c>
      <c r="B131" s="15" t="s">
        <v>49</v>
      </c>
      <c r="C131" s="16">
        <v>716427.27989299991</v>
      </c>
      <c r="D131" s="17"/>
      <c r="E131" s="17"/>
      <c r="F131" s="17"/>
      <c r="G131" s="17"/>
      <c r="H131" s="17"/>
      <c r="I131" s="17"/>
      <c r="J131" s="17"/>
      <c r="K131" s="16">
        <v>0</v>
      </c>
      <c r="L131" s="16">
        <v>0</v>
      </c>
      <c r="M131" s="17"/>
      <c r="N131" s="16">
        <v>58021.646668999994</v>
      </c>
      <c r="O131" s="16">
        <v>349.81415399999997</v>
      </c>
      <c r="P131" s="16">
        <v>16</v>
      </c>
      <c r="Q131" s="17"/>
      <c r="R131" s="17"/>
      <c r="S131" s="17"/>
      <c r="T131" s="16">
        <v>-0.72704599999999986</v>
      </c>
      <c r="U131" s="17"/>
      <c r="V131" s="17"/>
      <c r="W131" s="4">
        <f t="shared" si="20"/>
        <v>774814.01367000001</v>
      </c>
    </row>
    <row r="132" spans="1:23" outlineLevel="2" x14ac:dyDescent="0.2">
      <c r="A132" s="15" t="s">
        <v>73</v>
      </c>
      <c r="B132" s="15" t="s">
        <v>50</v>
      </c>
      <c r="C132" s="16">
        <v>587288.262307</v>
      </c>
      <c r="D132" s="17"/>
      <c r="E132" s="17"/>
      <c r="F132" s="17"/>
      <c r="G132" s="17"/>
      <c r="H132" s="17"/>
      <c r="I132" s="17"/>
      <c r="J132" s="17"/>
      <c r="K132" s="16">
        <v>0</v>
      </c>
      <c r="L132" s="16">
        <v>0</v>
      </c>
      <c r="M132" s="17"/>
      <c r="N132" s="16">
        <v>60336.708333000002</v>
      </c>
      <c r="O132" s="17"/>
      <c r="P132" s="16">
        <v>16</v>
      </c>
      <c r="Q132" s="17"/>
      <c r="R132" s="17"/>
      <c r="S132" s="17"/>
      <c r="T132" s="16">
        <v>0.74726599999999999</v>
      </c>
      <c r="U132" s="17"/>
      <c r="V132" s="17"/>
      <c r="W132" s="4">
        <f t="shared" si="20"/>
        <v>647641.71790599998</v>
      </c>
    </row>
    <row r="133" spans="1:23" outlineLevel="2" x14ac:dyDescent="0.2">
      <c r="A133" s="15" t="s">
        <v>73</v>
      </c>
      <c r="B133" s="15" t="s">
        <v>51</v>
      </c>
      <c r="C133" s="16">
        <v>369514.826726</v>
      </c>
      <c r="D133" s="17"/>
      <c r="E133" s="17"/>
      <c r="F133" s="17"/>
      <c r="G133" s="17"/>
      <c r="H133" s="17"/>
      <c r="I133" s="17"/>
      <c r="J133" s="17"/>
      <c r="K133" s="16">
        <v>0</v>
      </c>
      <c r="L133" s="16">
        <v>0</v>
      </c>
      <c r="M133" s="17"/>
      <c r="N133" s="16">
        <v>59205.873093000002</v>
      </c>
      <c r="O133" s="17"/>
      <c r="P133" s="16">
        <v>5219.7214199999999</v>
      </c>
      <c r="Q133" s="17"/>
      <c r="R133" s="17"/>
      <c r="S133" s="17"/>
      <c r="T133" s="16">
        <v>-6.2332340000000004</v>
      </c>
      <c r="U133" s="17"/>
      <c r="V133" s="17"/>
      <c r="W133" s="4">
        <f t="shared" si="20"/>
        <v>433934.188005</v>
      </c>
    </row>
    <row r="134" spans="1:23" outlineLevel="2" x14ac:dyDescent="0.2">
      <c r="A134" s="15" t="s">
        <v>73</v>
      </c>
      <c r="B134" s="15" t="s">
        <v>52</v>
      </c>
      <c r="C134" s="16">
        <v>234944.276919</v>
      </c>
      <c r="D134" s="17"/>
      <c r="E134" s="17"/>
      <c r="F134" s="17"/>
      <c r="G134" s="17"/>
      <c r="H134" s="17"/>
      <c r="I134" s="17"/>
      <c r="J134" s="17"/>
      <c r="K134" s="17"/>
      <c r="L134" s="16">
        <v>69296.727220000001</v>
      </c>
      <c r="M134" s="17"/>
      <c r="N134" s="16">
        <v>65960.249829000008</v>
      </c>
      <c r="O134" s="17"/>
      <c r="P134" s="16">
        <v>10378.94816</v>
      </c>
      <c r="Q134" s="17"/>
      <c r="R134" s="17"/>
      <c r="S134" s="17"/>
      <c r="T134" s="16">
        <v>-5.8499999999999996E-2</v>
      </c>
      <c r="U134" s="17"/>
      <c r="V134" s="17"/>
      <c r="W134" s="4">
        <f t="shared" si="20"/>
        <v>380580.14362799999</v>
      </c>
    </row>
    <row r="135" spans="1:23" outlineLevel="2" x14ac:dyDescent="0.2">
      <c r="A135" s="15" t="s">
        <v>73</v>
      </c>
      <c r="B135" s="15" t="s">
        <v>53</v>
      </c>
      <c r="C135" s="16">
        <v>241320.98533900001</v>
      </c>
      <c r="D135" s="17"/>
      <c r="E135" s="17"/>
      <c r="F135" s="17"/>
      <c r="G135" s="17"/>
      <c r="H135" s="17"/>
      <c r="I135" s="17"/>
      <c r="J135" s="17"/>
      <c r="K135" s="17"/>
      <c r="L135" s="16">
        <v>87429.139616</v>
      </c>
      <c r="M135" s="17"/>
      <c r="N135" s="16">
        <v>62837.536090000001</v>
      </c>
      <c r="O135" s="16">
        <v>1727.772144</v>
      </c>
      <c r="P135" s="16">
        <v>12141.269560000001</v>
      </c>
      <c r="Q135" s="16">
        <v>0</v>
      </c>
      <c r="R135" s="17"/>
      <c r="S135" s="17"/>
      <c r="T135" s="16">
        <v>-0.11699999999999999</v>
      </c>
      <c r="U135" s="17"/>
      <c r="V135" s="17"/>
      <c r="W135" s="4">
        <f t="shared" si="20"/>
        <v>405456.58574899996</v>
      </c>
    </row>
    <row r="136" spans="1:23" outlineLevel="1" x14ac:dyDescent="0.2">
      <c r="A136" s="18" t="s">
        <v>74</v>
      </c>
      <c r="B136" s="15"/>
      <c r="C136" s="19">
        <f t="shared" ref="C136:W136" si="21">SUBTOTAL(9,C126:C135)</f>
        <v>5449546.6682970002</v>
      </c>
      <c r="D136" s="20">
        <f t="shared" si="21"/>
        <v>0</v>
      </c>
      <c r="E136" s="20">
        <f t="shared" si="21"/>
        <v>0</v>
      </c>
      <c r="F136" s="20">
        <f t="shared" si="21"/>
        <v>27</v>
      </c>
      <c r="G136" s="20">
        <f t="shared" si="21"/>
        <v>0</v>
      </c>
      <c r="H136" s="20">
        <f t="shared" si="21"/>
        <v>0</v>
      </c>
      <c r="I136" s="20">
        <f t="shared" si="21"/>
        <v>0</v>
      </c>
      <c r="J136" s="20">
        <f t="shared" si="21"/>
        <v>0</v>
      </c>
      <c r="K136" s="20">
        <f t="shared" si="21"/>
        <v>0</v>
      </c>
      <c r="L136" s="19">
        <f t="shared" si="21"/>
        <v>156725.866836</v>
      </c>
      <c r="M136" s="20">
        <f t="shared" si="21"/>
        <v>0</v>
      </c>
      <c r="N136" s="19">
        <f t="shared" si="21"/>
        <v>664195.26518799993</v>
      </c>
      <c r="O136" s="19">
        <f t="shared" si="21"/>
        <v>2901.7994180000001</v>
      </c>
      <c r="P136" s="19">
        <f t="shared" si="21"/>
        <v>28616.939140000002</v>
      </c>
      <c r="Q136" s="19">
        <f t="shared" si="21"/>
        <v>0</v>
      </c>
      <c r="R136" s="20">
        <f t="shared" si="21"/>
        <v>0</v>
      </c>
      <c r="S136" s="20">
        <f t="shared" si="21"/>
        <v>0</v>
      </c>
      <c r="T136" s="19">
        <f t="shared" si="21"/>
        <v>463.66325400000005</v>
      </c>
      <c r="U136" s="20">
        <f t="shared" si="21"/>
        <v>0</v>
      </c>
      <c r="V136" s="20">
        <f t="shared" si="21"/>
        <v>0</v>
      </c>
      <c r="W136" s="21">
        <f t="shared" si="21"/>
        <v>6302477.2021330018</v>
      </c>
    </row>
    <row r="137" spans="1:23" outlineLevel="1" x14ac:dyDescent="0.2">
      <c r="A137" s="18"/>
      <c r="B137" s="15"/>
      <c r="C137" s="16"/>
      <c r="D137" s="17"/>
      <c r="E137" s="17"/>
      <c r="F137" s="17"/>
      <c r="G137" s="17"/>
      <c r="H137" s="17"/>
      <c r="I137" s="17"/>
      <c r="J137" s="17"/>
      <c r="K137" s="17"/>
      <c r="L137" s="16"/>
      <c r="M137" s="17"/>
      <c r="N137" s="16"/>
      <c r="O137" s="16"/>
      <c r="P137" s="16"/>
      <c r="Q137" s="16"/>
      <c r="R137" s="17"/>
      <c r="S137" s="17"/>
      <c r="T137" s="16"/>
      <c r="U137" s="17"/>
      <c r="V137" s="17"/>
    </row>
    <row r="138" spans="1:23" outlineLevel="2" x14ac:dyDescent="0.2">
      <c r="A138" s="15" t="s">
        <v>75</v>
      </c>
      <c r="B138" s="15" t="s">
        <v>44</v>
      </c>
      <c r="C138" s="16">
        <v>31565851.064447749</v>
      </c>
      <c r="D138" s="17"/>
      <c r="E138" s="17"/>
      <c r="F138" s="17"/>
      <c r="G138" s="17"/>
      <c r="H138" s="17"/>
      <c r="I138" s="16">
        <v>616165.61190399993</v>
      </c>
      <c r="J138" s="17"/>
      <c r="K138" s="17"/>
      <c r="L138" s="16">
        <v>0</v>
      </c>
      <c r="M138" s="17"/>
      <c r="N138" s="16">
        <v>1764779.3814445778</v>
      </c>
      <c r="O138" s="16">
        <v>274252.55896866461</v>
      </c>
      <c r="P138" s="16">
        <v>34264.133048999996</v>
      </c>
      <c r="Q138" s="17"/>
      <c r="R138" s="17"/>
      <c r="S138" s="17"/>
      <c r="T138" s="16">
        <v>-3.991676</v>
      </c>
      <c r="U138" s="16">
        <v>2016109.5067709822</v>
      </c>
      <c r="V138" s="17"/>
      <c r="W138" s="4">
        <f t="shared" ref="W138:W147" si="22">SUM(C138:V138)</f>
        <v>36271418.264908969</v>
      </c>
    </row>
    <row r="139" spans="1:23" outlineLevel="2" x14ac:dyDescent="0.2">
      <c r="A139" s="15" t="s">
        <v>75</v>
      </c>
      <c r="B139" s="15" t="s">
        <v>45</v>
      </c>
      <c r="C139" s="16">
        <v>33262733.40411048</v>
      </c>
      <c r="D139" s="17"/>
      <c r="E139" s="17"/>
      <c r="F139" s="16">
        <v>67</v>
      </c>
      <c r="G139" s="17"/>
      <c r="H139" s="17"/>
      <c r="I139" s="16">
        <v>562179.4423290001</v>
      </c>
      <c r="J139" s="17"/>
      <c r="K139" s="17"/>
      <c r="L139" s="16">
        <v>0</v>
      </c>
      <c r="M139" s="17"/>
      <c r="N139" s="16">
        <v>670253.30042339768</v>
      </c>
      <c r="O139" s="16">
        <v>1175627.5618861481</v>
      </c>
      <c r="P139" s="16">
        <v>218416.71849621745</v>
      </c>
      <c r="Q139" s="17"/>
      <c r="R139" s="17"/>
      <c r="S139" s="17"/>
      <c r="T139" s="16">
        <v>-17.479189999999999</v>
      </c>
      <c r="U139" s="16">
        <v>2745620.257335593</v>
      </c>
      <c r="V139" s="17"/>
      <c r="W139" s="4">
        <f t="shared" si="22"/>
        <v>38634880.205390841</v>
      </c>
    </row>
    <row r="140" spans="1:23" outlineLevel="2" x14ac:dyDescent="0.2">
      <c r="A140" s="15" t="s">
        <v>75</v>
      </c>
      <c r="B140" s="15" t="s">
        <v>46</v>
      </c>
      <c r="C140" s="16">
        <v>32861731.685718637</v>
      </c>
      <c r="D140" s="17"/>
      <c r="E140" s="17"/>
      <c r="F140" s="16">
        <v>3972</v>
      </c>
      <c r="G140" s="17"/>
      <c r="H140" s="17"/>
      <c r="I140" s="16">
        <v>477760.16216500005</v>
      </c>
      <c r="J140" s="17"/>
      <c r="K140" s="17"/>
      <c r="L140" s="16">
        <v>0</v>
      </c>
      <c r="M140" s="17"/>
      <c r="N140" s="16">
        <v>520408.80302500003</v>
      </c>
      <c r="O140" s="16">
        <v>2268637.667613728</v>
      </c>
      <c r="P140" s="16">
        <v>325686.57358192338</v>
      </c>
      <c r="Q140" s="17"/>
      <c r="R140" s="17"/>
      <c r="S140" s="17"/>
      <c r="T140" s="16">
        <v>-8.9875140000000009</v>
      </c>
      <c r="U140" s="16">
        <v>2990238.7908491669</v>
      </c>
      <c r="V140" s="17"/>
      <c r="W140" s="4">
        <f t="shared" si="22"/>
        <v>39448426.695439465</v>
      </c>
    </row>
    <row r="141" spans="1:23" outlineLevel="2" x14ac:dyDescent="0.2">
      <c r="A141" s="15" t="s">
        <v>75</v>
      </c>
      <c r="B141" s="15" t="s">
        <v>47</v>
      </c>
      <c r="C141" s="16">
        <v>30064712.241674598</v>
      </c>
      <c r="D141" s="17"/>
      <c r="E141" s="17"/>
      <c r="F141" s="16">
        <v>794</v>
      </c>
      <c r="G141" s="17"/>
      <c r="H141" s="17"/>
      <c r="I141" s="16">
        <v>467056.65566599998</v>
      </c>
      <c r="J141" s="17"/>
      <c r="K141" s="17"/>
      <c r="L141" s="16">
        <v>0</v>
      </c>
      <c r="M141" s="17"/>
      <c r="N141" s="16">
        <v>506918.59856800002</v>
      </c>
      <c r="O141" s="16">
        <v>2361644.3535940568</v>
      </c>
      <c r="P141" s="16">
        <v>226434.71095893192</v>
      </c>
      <c r="Q141" s="17"/>
      <c r="R141" s="17"/>
      <c r="S141" s="17"/>
      <c r="T141" s="16">
        <v>-2.237514</v>
      </c>
      <c r="U141" s="16">
        <v>3351371.6661663991</v>
      </c>
      <c r="V141" s="17"/>
      <c r="W141" s="4">
        <f t="shared" si="22"/>
        <v>36978929.989113994</v>
      </c>
    </row>
    <row r="142" spans="1:23" outlineLevel="2" x14ac:dyDescent="0.2">
      <c r="A142" s="15" t="s">
        <v>75</v>
      </c>
      <c r="B142" s="15" t="s">
        <v>48</v>
      </c>
      <c r="C142" s="16">
        <v>26525362.713099167</v>
      </c>
      <c r="D142" s="17"/>
      <c r="E142" s="17"/>
      <c r="F142" s="17"/>
      <c r="G142" s="17"/>
      <c r="H142" s="16">
        <v>0</v>
      </c>
      <c r="I142" s="16">
        <v>388611.52787100006</v>
      </c>
      <c r="J142" s="17"/>
      <c r="K142" s="16">
        <v>0</v>
      </c>
      <c r="L142" s="16">
        <v>0</v>
      </c>
      <c r="M142" s="17"/>
      <c r="N142" s="16">
        <v>566069.553174</v>
      </c>
      <c r="O142" s="16">
        <v>1597050.4457463601</v>
      </c>
      <c r="P142" s="16">
        <v>33814.736391901468</v>
      </c>
      <c r="Q142" s="16">
        <v>0</v>
      </c>
      <c r="R142" s="17"/>
      <c r="S142" s="17"/>
      <c r="T142" s="16">
        <v>-2.366676</v>
      </c>
      <c r="U142" s="16">
        <v>1979235.3053132589</v>
      </c>
      <c r="V142" s="17"/>
      <c r="W142" s="4">
        <f t="shared" si="22"/>
        <v>31090141.914919689</v>
      </c>
    </row>
    <row r="143" spans="1:23" outlineLevel="2" x14ac:dyDescent="0.2">
      <c r="A143" s="15" t="s">
        <v>75</v>
      </c>
      <c r="B143" s="15" t="s">
        <v>49</v>
      </c>
      <c r="C143" s="16">
        <v>22834179.879633367</v>
      </c>
      <c r="D143" s="17"/>
      <c r="E143" s="17"/>
      <c r="F143" s="17"/>
      <c r="G143" s="17"/>
      <c r="H143" s="16">
        <v>0</v>
      </c>
      <c r="I143" s="16">
        <v>424296.37361500005</v>
      </c>
      <c r="J143" s="17"/>
      <c r="K143" s="16">
        <v>0</v>
      </c>
      <c r="L143" s="16">
        <v>0</v>
      </c>
      <c r="M143" s="17"/>
      <c r="N143" s="16">
        <v>337440.64679000003</v>
      </c>
      <c r="O143" s="16">
        <v>1497219.9379954606</v>
      </c>
      <c r="P143" s="16">
        <v>1334.3928719999999</v>
      </c>
      <c r="Q143" s="17"/>
      <c r="R143" s="17"/>
      <c r="S143" s="17"/>
      <c r="T143" s="16">
        <v>0</v>
      </c>
      <c r="U143" s="16">
        <v>339.67641600000002</v>
      </c>
      <c r="V143" s="17"/>
      <c r="W143" s="4">
        <f t="shared" si="22"/>
        <v>25094810.907321826</v>
      </c>
    </row>
    <row r="144" spans="1:23" outlineLevel="2" x14ac:dyDescent="0.2">
      <c r="A144" s="15" t="s">
        <v>75</v>
      </c>
      <c r="B144" s="15" t="s">
        <v>50</v>
      </c>
      <c r="C144" s="16">
        <v>16383346.966716697</v>
      </c>
      <c r="D144" s="17"/>
      <c r="E144" s="16">
        <v>0.25659199999999999</v>
      </c>
      <c r="F144" s="17"/>
      <c r="G144" s="17"/>
      <c r="H144" s="16">
        <v>0</v>
      </c>
      <c r="I144" s="16">
        <v>506763.72400266567</v>
      </c>
      <c r="J144" s="17"/>
      <c r="K144" s="16">
        <v>0</v>
      </c>
      <c r="L144" s="16">
        <v>0</v>
      </c>
      <c r="M144" s="17"/>
      <c r="N144" s="16">
        <v>303897.75758099998</v>
      </c>
      <c r="O144" s="16">
        <v>1039171.4107325615</v>
      </c>
      <c r="P144" s="16">
        <v>37.535171999999996</v>
      </c>
      <c r="Q144" s="17"/>
      <c r="R144" s="17"/>
      <c r="S144" s="17"/>
      <c r="T144" s="16">
        <v>-0.25</v>
      </c>
      <c r="U144" s="16">
        <v>5784.4164300000002</v>
      </c>
      <c r="V144" s="17"/>
      <c r="W144" s="4">
        <f t="shared" si="22"/>
        <v>18239001.817226924</v>
      </c>
    </row>
    <row r="145" spans="1:23" outlineLevel="2" x14ac:dyDescent="0.2">
      <c r="A145" s="15" t="s">
        <v>75</v>
      </c>
      <c r="B145" s="15" t="s">
        <v>51</v>
      </c>
      <c r="C145" s="16">
        <v>13920830.3058195</v>
      </c>
      <c r="D145" s="17"/>
      <c r="E145" s="17"/>
      <c r="F145" s="17"/>
      <c r="G145" s="17"/>
      <c r="H145" s="16">
        <v>0</v>
      </c>
      <c r="I145" s="16">
        <v>709603.64292489481</v>
      </c>
      <c r="J145" s="17"/>
      <c r="K145" s="16">
        <v>0</v>
      </c>
      <c r="L145" s="16">
        <v>0</v>
      </c>
      <c r="M145" s="17"/>
      <c r="N145" s="16">
        <v>244169.92041099994</v>
      </c>
      <c r="O145" s="16">
        <v>824323.10161475395</v>
      </c>
      <c r="P145" s="16">
        <v>4494.1591479999997</v>
      </c>
      <c r="Q145" s="17"/>
      <c r="R145" s="17"/>
      <c r="S145" s="17"/>
      <c r="T145" s="16">
        <v>0</v>
      </c>
      <c r="U145" s="16">
        <v>5314.9391219999998</v>
      </c>
      <c r="V145" s="17"/>
      <c r="W145" s="4">
        <f t="shared" si="22"/>
        <v>15708736.069040151</v>
      </c>
    </row>
    <row r="146" spans="1:23" outlineLevel="2" x14ac:dyDescent="0.2">
      <c r="A146" s="15" t="s">
        <v>75</v>
      </c>
      <c r="B146" s="15" t="s">
        <v>52</v>
      </c>
      <c r="C146" s="16">
        <v>12999011.120801503</v>
      </c>
      <c r="D146" s="17"/>
      <c r="E146" s="17"/>
      <c r="F146" s="17"/>
      <c r="G146" s="17"/>
      <c r="H146" s="16">
        <v>0</v>
      </c>
      <c r="I146" s="16">
        <v>761270.33487486537</v>
      </c>
      <c r="J146" s="17"/>
      <c r="K146" s="16">
        <v>0</v>
      </c>
      <c r="L146" s="16">
        <v>0</v>
      </c>
      <c r="M146" s="17"/>
      <c r="N146" s="16">
        <v>215916.19719100004</v>
      </c>
      <c r="O146" s="16">
        <v>1012590.6359126964</v>
      </c>
      <c r="P146" s="16">
        <v>3877.3489720000002</v>
      </c>
      <c r="Q146" s="17"/>
      <c r="R146" s="17"/>
      <c r="S146" s="17"/>
      <c r="T146" s="16">
        <v>3.6259999999999999E-3</v>
      </c>
      <c r="U146" s="16">
        <v>1093.4618819999996</v>
      </c>
      <c r="V146" s="17"/>
      <c r="W146" s="4">
        <f t="shared" si="22"/>
        <v>14993759.103260064</v>
      </c>
    </row>
    <row r="147" spans="1:23" outlineLevel="2" x14ac:dyDescent="0.2">
      <c r="A147" s="15" t="s">
        <v>75</v>
      </c>
      <c r="B147" s="15" t="s">
        <v>53</v>
      </c>
      <c r="C147" s="16">
        <v>10753643.085841998</v>
      </c>
      <c r="D147" s="17"/>
      <c r="E147" s="17"/>
      <c r="F147" s="17"/>
      <c r="G147" s="17"/>
      <c r="H147" s="16">
        <v>0</v>
      </c>
      <c r="I147" s="16">
        <v>685301.93135622097</v>
      </c>
      <c r="J147" s="17"/>
      <c r="K147" s="16">
        <v>0</v>
      </c>
      <c r="L147" s="16">
        <v>0</v>
      </c>
      <c r="M147" s="17"/>
      <c r="N147" s="16">
        <v>319901.41507599998</v>
      </c>
      <c r="O147" s="16">
        <v>1953929.8283010921</v>
      </c>
      <c r="P147" s="16">
        <v>3902.2571480000001</v>
      </c>
      <c r="Q147" s="17"/>
      <c r="R147" s="16">
        <v>-15814.340247766455</v>
      </c>
      <c r="S147" s="16">
        <v>15814.340247766455</v>
      </c>
      <c r="T147" s="16">
        <v>-1.8129999999999999E-3</v>
      </c>
      <c r="U147" s="16">
        <v>3682.9141910000003</v>
      </c>
      <c r="V147" s="17"/>
      <c r="W147" s="4">
        <f t="shared" si="22"/>
        <v>13720361.430101313</v>
      </c>
    </row>
    <row r="148" spans="1:23" outlineLevel="1" x14ac:dyDescent="0.2">
      <c r="A148" s="18" t="s">
        <v>76</v>
      </c>
      <c r="B148" s="15"/>
      <c r="C148" s="19">
        <f t="shared" ref="C148:W148" si="23">SUBTOTAL(9,C138:C147)</f>
        <v>231171402.46786374</v>
      </c>
      <c r="D148" s="20">
        <f t="shared" si="23"/>
        <v>0</v>
      </c>
      <c r="E148" s="20">
        <f t="shared" si="23"/>
        <v>0.25659199999999999</v>
      </c>
      <c r="F148" s="20">
        <f t="shared" si="23"/>
        <v>4833</v>
      </c>
      <c r="G148" s="20">
        <f t="shared" si="23"/>
        <v>0</v>
      </c>
      <c r="H148" s="19">
        <f t="shared" si="23"/>
        <v>0</v>
      </c>
      <c r="I148" s="19">
        <f t="shared" si="23"/>
        <v>5599009.4067086466</v>
      </c>
      <c r="J148" s="20">
        <f t="shared" si="23"/>
        <v>0</v>
      </c>
      <c r="K148" s="19">
        <f t="shared" si="23"/>
        <v>0</v>
      </c>
      <c r="L148" s="19">
        <f t="shared" si="23"/>
        <v>0</v>
      </c>
      <c r="M148" s="20">
        <f t="shared" si="23"/>
        <v>0</v>
      </c>
      <c r="N148" s="19">
        <f t="shared" si="23"/>
        <v>5449755.5736839753</v>
      </c>
      <c r="O148" s="19">
        <f t="shared" si="23"/>
        <v>14004447.502365522</v>
      </c>
      <c r="P148" s="19">
        <f t="shared" si="23"/>
        <v>852262.56578997406</v>
      </c>
      <c r="Q148" s="20">
        <f t="shared" si="23"/>
        <v>0</v>
      </c>
      <c r="R148" s="19">
        <f t="shared" si="23"/>
        <v>-15814.340247766455</v>
      </c>
      <c r="S148" s="19">
        <f t="shared" si="23"/>
        <v>15814.340247766455</v>
      </c>
      <c r="T148" s="19">
        <f t="shared" si="23"/>
        <v>-35.310757000000002</v>
      </c>
      <c r="U148" s="19">
        <f t="shared" si="23"/>
        <v>13098790.934476404</v>
      </c>
      <c r="V148" s="20">
        <f t="shared" si="23"/>
        <v>0</v>
      </c>
      <c r="W148" s="21">
        <f t="shared" si="23"/>
        <v>270180466.39672321</v>
      </c>
    </row>
    <row r="149" spans="1:23" outlineLevel="1" x14ac:dyDescent="0.2">
      <c r="A149" s="18"/>
      <c r="B149" s="15"/>
      <c r="C149" s="16"/>
      <c r="D149" s="17"/>
      <c r="E149" s="17"/>
      <c r="F149" s="17"/>
      <c r="G149" s="17"/>
      <c r="H149" s="16"/>
      <c r="I149" s="16"/>
      <c r="J149" s="17"/>
      <c r="K149" s="16"/>
      <c r="L149" s="16"/>
      <c r="M149" s="17"/>
      <c r="N149" s="16"/>
      <c r="O149" s="16"/>
      <c r="P149" s="16"/>
      <c r="Q149" s="17"/>
      <c r="R149" s="16"/>
      <c r="S149" s="16"/>
      <c r="T149" s="16"/>
      <c r="U149" s="16"/>
      <c r="V149" s="17"/>
    </row>
    <row r="150" spans="1:23" outlineLevel="2" x14ac:dyDescent="0.2">
      <c r="A150" s="15" t="s">
        <v>77</v>
      </c>
      <c r="B150" s="15" t="s">
        <v>44</v>
      </c>
      <c r="C150" s="16">
        <v>5222298.2970392406</v>
      </c>
      <c r="D150" s="16">
        <v>1324.9184580000001</v>
      </c>
      <c r="E150" s="17"/>
      <c r="F150" s="16">
        <v>3010</v>
      </c>
      <c r="G150" s="17"/>
      <c r="H150" s="17"/>
      <c r="I150" s="16">
        <v>1709290.7290619998</v>
      </c>
      <c r="J150" s="16">
        <v>173592.827555</v>
      </c>
      <c r="K150" s="16">
        <v>-131222.30205299999</v>
      </c>
      <c r="L150" s="16">
        <v>0</v>
      </c>
      <c r="M150" s="17"/>
      <c r="N150" s="16">
        <v>639120.10385492188</v>
      </c>
      <c r="O150" s="16">
        <v>594140.47721422592</v>
      </c>
      <c r="P150" s="16">
        <v>31567.283652999999</v>
      </c>
      <c r="Q150" s="17"/>
      <c r="R150" s="17"/>
      <c r="S150" s="17"/>
      <c r="T150" s="16">
        <v>0</v>
      </c>
      <c r="U150" s="16">
        <v>1809.199650017885</v>
      </c>
      <c r="V150" s="17"/>
      <c r="W150" s="4">
        <f t="shared" ref="W150:W159" si="24">SUM(C150:V150)</f>
        <v>8244931.5344334058</v>
      </c>
    </row>
    <row r="151" spans="1:23" outlineLevel="2" x14ac:dyDescent="0.2">
      <c r="A151" s="15" t="s">
        <v>77</v>
      </c>
      <c r="B151" s="15" t="s">
        <v>45</v>
      </c>
      <c r="C151" s="16">
        <v>6293598.9989425112</v>
      </c>
      <c r="D151" s="17"/>
      <c r="E151" s="17"/>
      <c r="F151" s="16">
        <v>1969</v>
      </c>
      <c r="G151" s="17"/>
      <c r="H151" s="17"/>
      <c r="I151" s="16">
        <v>1630548.3783149996</v>
      </c>
      <c r="J151" s="16">
        <v>135741.03021</v>
      </c>
      <c r="K151" s="16">
        <v>-134972.53278199999</v>
      </c>
      <c r="L151" s="16">
        <v>0</v>
      </c>
      <c r="M151" s="17"/>
      <c r="N151" s="16">
        <v>613008.27978360211</v>
      </c>
      <c r="O151" s="16">
        <v>311490.51587800001</v>
      </c>
      <c r="P151" s="16">
        <v>1224653.2199907824</v>
      </c>
      <c r="Q151" s="17"/>
      <c r="R151" s="17"/>
      <c r="S151" s="17"/>
      <c r="T151" s="16">
        <v>355</v>
      </c>
      <c r="U151" s="16">
        <v>5591.4425094068492</v>
      </c>
      <c r="V151" s="17"/>
      <c r="W151" s="4">
        <f t="shared" si="24"/>
        <v>10081983.332847303</v>
      </c>
    </row>
    <row r="152" spans="1:23" outlineLevel="2" x14ac:dyDescent="0.2">
      <c r="A152" s="15" t="s">
        <v>77</v>
      </c>
      <c r="B152" s="15" t="s">
        <v>46</v>
      </c>
      <c r="C152" s="16">
        <v>5812123.9531978732</v>
      </c>
      <c r="D152" s="17"/>
      <c r="E152" s="17"/>
      <c r="F152" s="16">
        <v>2030</v>
      </c>
      <c r="G152" s="17"/>
      <c r="H152" s="17"/>
      <c r="I152" s="16">
        <v>1554874.959644</v>
      </c>
      <c r="J152" s="16">
        <v>141052.03690800001</v>
      </c>
      <c r="K152" s="16">
        <v>-139932.35269</v>
      </c>
      <c r="L152" s="16">
        <v>0</v>
      </c>
      <c r="M152" s="17"/>
      <c r="N152" s="16">
        <v>587778.54710800003</v>
      </c>
      <c r="O152" s="16">
        <v>478740.45554200007</v>
      </c>
      <c r="P152" s="16">
        <v>2392291.5938590765</v>
      </c>
      <c r="Q152" s="17"/>
      <c r="R152" s="17"/>
      <c r="S152" s="17"/>
      <c r="T152" s="16">
        <v>0</v>
      </c>
      <c r="U152" s="16">
        <v>19849.708995832621</v>
      </c>
      <c r="V152" s="17"/>
      <c r="W152" s="4">
        <f t="shared" si="24"/>
        <v>10848808.902564783</v>
      </c>
    </row>
    <row r="153" spans="1:23" outlineLevel="2" x14ac:dyDescent="0.2">
      <c r="A153" s="15" t="s">
        <v>77</v>
      </c>
      <c r="B153" s="15" t="s">
        <v>47</v>
      </c>
      <c r="C153" s="16">
        <v>5061083.5373829016</v>
      </c>
      <c r="D153" s="17"/>
      <c r="E153" s="17"/>
      <c r="F153" s="16">
        <v>1478</v>
      </c>
      <c r="G153" s="17"/>
      <c r="H153" s="17"/>
      <c r="I153" s="16">
        <v>2069877.4168260002</v>
      </c>
      <c r="J153" s="16">
        <v>164864.87048800002</v>
      </c>
      <c r="K153" s="16">
        <v>-105444.96433999999</v>
      </c>
      <c r="L153" s="16">
        <v>0</v>
      </c>
      <c r="M153" s="17"/>
      <c r="N153" s="16">
        <v>550870.10511999996</v>
      </c>
      <c r="O153" s="16">
        <v>2149960.9865579428</v>
      </c>
      <c r="P153" s="16">
        <v>16716.963192068117</v>
      </c>
      <c r="Q153" s="17"/>
      <c r="R153" s="17"/>
      <c r="S153" s="17"/>
      <c r="T153" s="16">
        <v>0</v>
      </c>
      <c r="U153" s="16">
        <v>57739.385129600596</v>
      </c>
      <c r="V153" s="17"/>
      <c r="W153" s="4">
        <f t="shared" si="24"/>
        <v>9967146.3003565148</v>
      </c>
    </row>
    <row r="154" spans="1:23" outlineLevel="2" x14ac:dyDescent="0.2">
      <c r="A154" s="15" t="s">
        <v>77</v>
      </c>
      <c r="B154" s="15" t="s">
        <v>48</v>
      </c>
      <c r="C154" s="16">
        <v>5209890.3477638271</v>
      </c>
      <c r="D154" s="17"/>
      <c r="E154" s="17"/>
      <c r="F154" s="16">
        <v>1729</v>
      </c>
      <c r="G154" s="17"/>
      <c r="H154" s="17"/>
      <c r="I154" s="16">
        <v>2116028.889008</v>
      </c>
      <c r="J154" s="16">
        <v>630344.51956699998</v>
      </c>
      <c r="K154" s="16">
        <v>-91946.919390999989</v>
      </c>
      <c r="L154" s="16">
        <v>0</v>
      </c>
      <c r="M154" s="17"/>
      <c r="N154" s="16">
        <v>561788.83080900006</v>
      </c>
      <c r="O154" s="16">
        <v>2624019.7786406321</v>
      </c>
      <c r="P154" s="16">
        <v>42534.642324098546</v>
      </c>
      <c r="Q154" s="17"/>
      <c r="R154" s="17"/>
      <c r="S154" s="17"/>
      <c r="T154" s="16">
        <v>-7.476648</v>
      </c>
      <c r="U154" s="16">
        <v>62234.454327741165</v>
      </c>
      <c r="V154" s="17"/>
      <c r="W154" s="4">
        <f t="shared" si="24"/>
        <v>11156616.066401301</v>
      </c>
    </row>
    <row r="155" spans="1:23" outlineLevel="2" x14ac:dyDescent="0.2">
      <c r="A155" s="15" t="s">
        <v>77</v>
      </c>
      <c r="B155" s="15" t="s">
        <v>49</v>
      </c>
      <c r="C155" s="16">
        <v>5501901.7439341377</v>
      </c>
      <c r="D155" s="17"/>
      <c r="E155" s="17"/>
      <c r="F155" s="16">
        <v>1065</v>
      </c>
      <c r="G155" s="17"/>
      <c r="H155" s="17"/>
      <c r="I155" s="16">
        <v>3051214.792994</v>
      </c>
      <c r="J155" s="16">
        <v>482976.83679100004</v>
      </c>
      <c r="K155" s="16">
        <v>-83414.645308000006</v>
      </c>
      <c r="L155" s="16">
        <v>0</v>
      </c>
      <c r="M155" s="17"/>
      <c r="N155" s="16">
        <v>556944.20365700009</v>
      </c>
      <c r="O155" s="16">
        <v>4369258.0773519492</v>
      </c>
      <c r="P155" s="16">
        <v>125559.60940199999</v>
      </c>
      <c r="Q155" s="17"/>
      <c r="R155" s="17"/>
      <c r="S155" s="17"/>
      <c r="T155" s="16">
        <v>-20.074227</v>
      </c>
      <c r="U155" s="16">
        <v>43960.556060999988</v>
      </c>
      <c r="V155" s="17"/>
      <c r="W155" s="4">
        <f t="shared" si="24"/>
        <v>14049446.100656087</v>
      </c>
    </row>
    <row r="156" spans="1:23" outlineLevel="2" x14ac:dyDescent="0.2">
      <c r="A156" s="15" t="s">
        <v>77</v>
      </c>
      <c r="B156" s="15" t="s">
        <v>50</v>
      </c>
      <c r="C156" s="16">
        <v>6644240.8453523023</v>
      </c>
      <c r="D156" s="17"/>
      <c r="E156" s="17"/>
      <c r="F156" s="16">
        <v>241</v>
      </c>
      <c r="G156" s="16">
        <v>64.815360999999996</v>
      </c>
      <c r="H156" s="17"/>
      <c r="I156" s="16">
        <v>5632588.6701773349</v>
      </c>
      <c r="J156" s="16">
        <v>606808.51798700006</v>
      </c>
      <c r="K156" s="16">
        <v>-68961.86076000001</v>
      </c>
      <c r="L156" s="16">
        <v>0</v>
      </c>
      <c r="M156" s="17"/>
      <c r="N156" s="16">
        <v>700289.00590200012</v>
      </c>
      <c r="O156" s="16">
        <v>4662354.2543318449</v>
      </c>
      <c r="P156" s="16">
        <v>32686.871303999993</v>
      </c>
      <c r="Q156" s="16">
        <v>0</v>
      </c>
      <c r="R156" s="17"/>
      <c r="S156" s="17"/>
      <c r="T156" s="16">
        <v>951.66883600000006</v>
      </c>
      <c r="U156" s="16">
        <v>54500.725345000006</v>
      </c>
      <c r="V156" s="16">
        <v>316.26</v>
      </c>
      <c r="W156" s="4">
        <f t="shared" si="24"/>
        <v>18266080.773836486</v>
      </c>
    </row>
    <row r="157" spans="1:23" outlineLevel="2" x14ac:dyDescent="0.2">
      <c r="A157" s="15" t="s">
        <v>77</v>
      </c>
      <c r="B157" s="15" t="s">
        <v>51</v>
      </c>
      <c r="C157" s="16">
        <v>5424432.0834339997</v>
      </c>
      <c r="D157" s="17"/>
      <c r="E157" s="17"/>
      <c r="F157" s="17"/>
      <c r="G157" s="16">
        <v>1548.668527</v>
      </c>
      <c r="H157" s="17"/>
      <c r="I157" s="16">
        <v>10063129.159562107</v>
      </c>
      <c r="J157" s="16">
        <v>469553.31927099999</v>
      </c>
      <c r="K157" s="16">
        <v>-56919.887911000013</v>
      </c>
      <c r="L157" s="16">
        <v>0</v>
      </c>
      <c r="M157" s="17"/>
      <c r="N157" s="16">
        <v>726616.04620900017</v>
      </c>
      <c r="O157" s="16">
        <v>5068889.8342862464</v>
      </c>
      <c r="P157" s="16">
        <v>18062.23143</v>
      </c>
      <c r="Q157" s="16">
        <v>903.27898999999991</v>
      </c>
      <c r="R157" s="17"/>
      <c r="S157" s="17"/>
      <c r="T157" s="16">
        <v>-212.522548</v>
      </c>
      <c r="U157" s="16">
        <v>70978.773722999991</v>
      </c>
      <c r="V157" s="16">
        <v>102.06</v>
      </c>
      <c r="W157" s="4">
        <f t="shared" si="24"/>
        <v>21787083.044973351</v>
      </c>
    </row>
    <row r="158" spans="1:23" outlineLevel="2" x14ac:dyDescent="0.2">
      <c r="A158" s="15" t="s">
        <v>77</v>
      </c>
      <c r="B158" s="15" t="s">
        <v>52</v>
      </c>
      <c r="C158" s="16">
        <v>5452112.1931899991</v>
      </c>
      <c r="D158" s="17"/>
      <c r="E158" s="17"/>
      <c r="F158" s="17"/>
      <c r="G158" s="16">
        <v>3790.6166569999996</v>
      </c>
      <c r="H158" s="17"/>
      <c r="I158" s="16">
        <v>11529840.693477135</v>
      </c>
      <c r="J158" s="16">
        <v>286159.68396499997</v>
      </c>
      <c r="K158" s="16">
        <v>-43849.527373999998</v>
      </c>
      <c r="L158" s="16">
        <v>0</v>
      </c>
      <c r="M158" s="17"/>
      <c r="N158" s="16">
        <v>954779.97282400005</v>
      </c>
      <c r="O158" s="16">
        <v>7905693.8750423035</v>
      </c>
      <c r="P158" s="16">
        <v>50659.274344000005</v>
      </c>
      <c r="Q158" s="16">
        <v>84342.949684000007</v>
      </c>
      <c r="R158" s="17"/>
      <c r="S158" s="17"/>
      <c r="T158" s="16">
        <v>2377.4184490000007</v>
      </c>
      <c r="U158" s="16">
        <v>18052.908286999998</v>
      </c>
      <c r="V158" s="17"/>
      <c r="W158" s="4">
        <f t="shared" si="24"/>
        <v>26243960.058545444</v>
      </c>
    </row>
    <row r="159" spans="1:23" outlineLevel="2" x14ac:dyDescent="0.2">
      <c r="A159" s="15" t="s">
        <v>77</v>
      </c>
      <c r="B159" s="15" t="s">
        <v>53</v>
      </c>
      <c r="C159" s="16">
        <v>6636638.6012650011</v>
      </c>
      <c r="D159" s="17"/>
      <c r="E159" s="17"/>
      <c r="F159" s="16">
        <v>5321</v>
      </c>
      <c r="G159" s="16">
        <v>4078.3544359999996</v>
      </c>
      <c r="H159" s="17"/>
      <c r="I159" s="16">
        <v>21101116.171637774</v>
      </c>
      <c r="J159" s="16">
        <v>260696.39902099999</v>
      </c>
      <c r="K159" s="16">
        <v>-64125.418658000002</v>
      </c>
      <c r="L159" s="16">
        <v>16562.5</v>
      </c>
      <c r="M159" s="17"/>
      <c r="N159" s="16">
        <v>1461361.8444459997</v>
      </c>
      <c r="O159" s="16">
        <v>8084973.9999649096</v>
      </c>
      <c r="P159" s="16">
        <v>58012.020971000005</v>
      </c>
      <c r="Q159" s="16">
        <v>90129.660781000013</v>
      </c>
      <c r="R159" s="16">
        <v>-54845.579963233547</v>
      </c>
      <c r="S159" s="16">
        <v>54845.579963233547</v>
      </c>
      <c r="T159" s="16">
        <v>4947.2770280000004</v>
      </c>
      <c r="U159" s="16">
        <v>16493.821758000002</v>
      </c>
      <c r="V159" s="17"/>
      <c r="W159" s="4">
        <f t="shared" si="24"/>
        <v>37676206.23265069</v>
      </c>
    </row>
    <row r="160" spans="1:23" outlineLevel="1" x14ac:dyDescent="0.2">
      <c r="A160" s="18" t="s">
        <v>78</v>
      </c>
      <c r="B160" s="15"/>
      <c r="C160" s="19">
        <f t="shared" ref="C160:W160" si="25">SUBTOTAL(9,C150:C159)</f>
        <v>57258320.601501793</v>
      </c>
      <c r="D160" s="20">
        <f t="shared" si="25"/>
        <v>1324.9184580000001</v>
      </c>
      <c r="E160" s="20">
        <f t="shared" si="25"/>
        <v>0</v>
      </c>
      <c r="F160" s="19">
        <f t="shared" si="25"/>
        <v>16843</v>
      </c>
      <c r="G160" s="19">
        <f t="shared" si="25"/>
        <v>9482.454980999999</v>
      </c>
      <c r="H160" s="20">
        <f t="shared" si="25"/>
        <v>0</v>
      </c>
      <c r="I160" s="19">
        <f t="shared" si="25"/>
        <v>60458509.860703349</v>
      </c>
      <c r="J160" s="19">
        <f t="shared" si="25"/>
        <v>3351790.0417630002</v>
      </c>
      <c r="K160" s="19">
        <f t="shared" si="25"/>
        <v>-920790.41126700002</v>
      </c>
      <c r="L160" s="19">
        <f t="shared" si="25"/>
        <v>16562.5</v>
      </c>
      <c r="M160" s="20">
        <f t="shared" si="25"/>
        <v>0</v>
      </c>
      <c r="N160" s="19">
        <f t="shared" si="25"/>
        <v>7352556.9397135237</v>
      </c>
      <c r="O160" s="19">
        <f t="shared" si="25"/>
        <v>36249522.254810058</v>
      </c>
      <c r="P160" s="19">
        <f t="shared" si="25"/>
        <v>3992743.7104700254</v>
      </c>
      <c r="Q160" s="19">
        <f t="shared" si="25"/>
        <v>175375.88945500003</v>
      </c>
      <c r="R160" s="19">
        <f t="shared" si="25"/>
        <v>-54845.579963233547</v>
      </c>
      <c r="S160" s="19">
        <f t="shared" si="25"/>
        <v>54845.579963233547</v>
      </c>
      <c r="T160" s="19">
        <f t="shared" si="25"/>
        <v>8391.2908900000002</v>
      </c>
      <c r="U160" s="19">
        <f t="shared" si="25"/>
        <v>351210.97578659916</v>
      </c>
      <c r="V160" s="20">
        <f t="shared" si="25"/>
        <v>418.32</v>
      </c>
      <c r="W160" s="21">
        <f t="shared" si="25"/>
        <v>168322262.34726536</v>
      </c>
    </row>
    <row r="161" spans="1:23" outlineLevel="1" x14ac:dyDescent="0.2">
      <c r="A161" s="18"/>
      <c r="B161" s="15"/>
      <c r="C161" s="16"/>
      <c r="D161" s="17"/>
      <c r="E161" s="17"/>
      <c r="F161" s="16"/>
      <c r="G161" s="16"/>
      <c r="H161" s="17"/>
      <c r="I161" s="16"/>
      <c r="J161" s="16"/>
      <c r="K161" s="16"/>
      <c r="L161" s="16"/>
      <c r="M161" s="17"/>
      <c r="N161" s="16"/>
      <c r="O161" s="16"/>
      <c r="P161" s="16"/>
      <c r="Q161" s="16"/>
      <c r="R161" s="16"/>
      <c r="S161" s="16"/>
      <c r="T161" s="16"/>
      <c r="U161" s="16"/>
      <c r="V161" s="17"/>
    </row>
    <row r="162" spans="1:23" outlineLevel="2" x14ac:dyDescent="0.2">
      <c r="A162" s="15" t="s">
        <v>79</v>
      </c>
      <c r="B162" s="15" t="s">
        <v>44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6">
        <v>0</v>
      </c>
      <c r="M162" s="17"/>
      <c r="N162" s="16">
        <v>3732.7501499999998</v>
      </c>
      <c r="O162" s="17"/>
      <c r="P162" s="17"/>
      <c r="Q162" s="17"/>
      <c r="R162" s="17"/>
      <c r="S162" s="17"/>
      <c r="T162" s="17"/>
      <c r="U162" s="17"/>
      <c r="V162" s="17"/>
      <c r="W162" s="4">
        <f t="shared" ref="W162:W171" si="26">SUM(C162:V162)</f>
        <v>3732.7501499999998</v>
      </c>
    </row>
    <row r="163" spans="1:23" outlineLevel="2" x14ac:dyDescent="0.2">
      <c r="A163" s="15" t="s">
        <v>79</v>
      </c>
      <c r="B163" s="15" t="s">
        <v>45</v>
      </c>
      <c r="C163" s="17"/>
      <c r="D163" s="17"/>
      <c r="E163" s="17"/>
      <c r="F163" s="17"/>
      <c r="G163" s="17"/>
      <c r="H163" s="17"/>
      <c r="I163" s="17"/>
      <c r="J163" s="17"/>
      <c r="K163" s="17"/>
      <c r="L163" s="16">
        <v>0</v>
      </c>
      <c r="M163" s="17"/>
      <c r="N163" s="16">
        <v>5970.74892</v>
      </c>
      <c r="O163" s="17"/>
      <c r="P163" s="17"/>
      <c r="Q163" s="17"/>
      <c r="R163" s="17"/>
      <c r="S163" s="17"/>
      <c r="T163" s="17"/>
      <c r="U163" s="17"/>
      <c r="V163" s="17"/>
      <c r="W163" s="4">
        <f t="shared" si="26"/>
        <v>5970.74892</v>
      </c>
    </row>
    <row r="164" spans="1:23" outlineLevel="2" x14ac:dyDescent="0.2">
      <c r="A164" s="15" t="s">
        <v>79</v>
      </c>
      <c r="B164" s="15" t="s">
        <v>46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6">
        <v>0</v>
      </c>
      <c r="M164" s="17"/>
      <c r="N164" s="16">
        <v>5351.8026200000004</v>
      </c>
      <c r="O164" s="17"/>
      <c r="P164" s="17"/>
      <c r="Q164" s="17"/>
      <c r="R164" s="17"/>
      <c r="S164" s="17"/>
      <c r="T164" s="17"/>
      <c r="U164" s="17"/>
      <c r="V164" s="17"/>
      <c r="W164" s="4">
        <f t="shared" si="26"/>
        <v>5351.8026200000004</v>
      </c>
    </row>
    <row r="165" spans="1:23" outlineLevel="2" x14ac:dyDescent="0.2">
      <c r="A165" s="15" t="s">
        <v>79</v>
      </c>
      <c r="B165" s="15" t="s">
        <v>47</v>
      </c>
      <c r="C165" s="17"/>
      <c r="D165" s="17"/>
      <c r="E165" s="17"/>
      <c r="F165" s="17"/>
      <c r="G165" s="17"/>
      <c r="H165" s="17"/>
      <c r="I165" s="17"/>
      <c r="J165" s="17"/>
      <c r="K165" s="17"/>
      <c r="L165" s="16">
        <v>0</v>
      </c>
      <c r="M165" s="17"/>
      <c r="N165" s="16">
        <v>2206.5184100000001</v>
      </c>
      <c r="O165" s="17"/>
      <c r="P165" s="17"/>
      <c r="Q165" s="17"/>
      <c r="R165" s="17"/>
      <c r="S165" s="17"/>
      <c r="T165" s="17"/>
      <c r="U165" s="17"/>
      <c r="V165" s="17"/>
      <c r="W165" s="4">
        <f t="shared" si="26"/>
        <v>2206.5184100000001</v>
      </c>
    </row>
    <row r="166" spans="1:23" outlineLevel="2" x14ac:dyDescent="0.2">
      <c r="A166" s="15" t="s">
        <v>79</v>
      </c>
      <c r="B166" s="15" t="s">
        <v>48</v>
      </c>
      <c r="C166" s="17"/>
      <c r="D166" s="17"/>
      <c r="E166" s="17"/>
      <c r="F166" s="17"/>
      <c r="G166" s="17"/>
      <c r="H166" s="17"/>
      <c r="I166" s="17"/>
      <c r="J166" s="17"/>
      <c r="K166" s="17"/>
      <c r="L166" s="16">
        <v>0</v>
      </c>
      <c r="M166" s="17"/>
      <c r="N166" s="16">
        <v>2432.2817399999999</v>
      </c>
      <c r="O166" s="17"/>
      <c r="P166" s="17"/>
      <c r="Q166" s="17"/>
      <c r="R166" s="17"/>
      <c r="S166" s="17"/>
      <c r="T166" s="17"/>
      <c r="U166" s="17"/>
      <c r="V166" s="17"/>
      <c r="W166" s="4">
        <f t="shared" si="26"/>
        <v>2432.2817399999999</v>
      </c>
    </row>
    <row r="167" spans="1:23" outlineLevel="2" x14ac:dyDescent="0.2">
      <c r="A167" s="15" t="s">
        <v>79</v>
      </c>
      <c r="B167" s="15" t="s">
        <v>49</v>
      </c>
      <c r="C167" s="17"/>
      <c r="D167" s="17"/>
      <c r="E167" s="17"/>
      <c r="F167" s="17"/>
      <c r="G167" s="17"/>
      <c r="H167" s="17"/>
      <c r="I167" s="17"/>
      <c r="J167" s="17"/>
      <c r="K167" s="17"/>
      <c r="L167" s="16">
        <v>0</v>
      </c>
      <c r="M167" s="17"/>
      <c r="N167" s="16">
        <v>1160.7405899999999</v>
      </c>
      <c r="O167" s="17"/>
      <c r="P167" s="17"/>
      <c r="Q167" s="17"/>
      <c r="R167" s="17"/>
      <c r="S167" s="17"/>
      <c r="T167" s="17"/>
      <c r="U167" s="17"/>
      <c r="V167" s="17"/>
      <c r="W167" s="4">
        <f t="shared" si="26"/>
        <v>1160.7405899999999</v>
      </c>
    </row>
    <row r="168" spans="1:23" outlineLevel="2" x14ac:dyDescent="0.2">
      <c r="A168" s="15" t="s">
        <v>79</v>
      </c>
      <c r="B168" s="15" t="s">
        <v>50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6">
        <v>0</v>
      </c>
      <c r="M168" s="17"/>
      <c r="N168" s="16">
        <v>1125.4026799999999</v>
      </c>
      <c r="O168" s="17"/>
      <c r="P168" s="17"/>
      <c r="Q168" s="17"/>
      <c r="R168" s="17"/>
      <c r="S168" s="17"/>
      <c r="T168" s="17"/>
      <c r="U168" s="17"/>
      <c r="V168" s="17"/>
      <c r="W168" s="4">
        <f t="shared" si="26"/>
        <v>1125.4026799999999</v>
      </c>
    </row>
    <row r="169" spans="1:23" outlineLevel="2" x14ac:dyDescent="0.2">
      <c r="A169" s="15" t="s">
        <v>79</v>
      </c>
      <c r="B169" s="15" t="s">
        <v>51</v>
      </c>
      <c r="C169" s="17"/>
      <c r="D169" s="17"/>
      <c r="E169" s="17"/>
      <c r="F169" s="17"/>
      <c r="G169" s="17"/>
      <c r="H169" s="17"/>
      <c r="I169" s="17"/>
      <c r="J169" s="17"/>
      <c r="K169" s="17"/>
      <c r="L169" s="16">
        <v>0</v>
      </c>
      <c r="M169" s="17"/>
      <c r="N169" s="16">
        <v>958.23883999999998</v>
      </c>
      <c r="O169" s="17"/>
      <c r="P169" s="17"/>
      <c r="Q169" s="17"/>
      <c r="R169" s="17"/>
      <c r="S169" s="17"/>
      <c r="T169" s="17"/>
      <c r="U169" s="17"/>
      <c r="V169" s="17"/>
      <c r="W169" s="4">
        <f t="shared" si="26"/>
        <v>958.23883999999998</v>
      </c>
    </row>
    <row r="170" spans="1:23" outlineLevel="2" x14ac:dyDescent="0.2">
      <c r="A170" s="15" t="s">
        <v>79</v>
      </c>
      <c r="B170" s="15" t="s">
        <v>52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6">
        <v>0</v>
      </c>
      <c r="M170" s="17"/>
      <c r="N170" s="16">
        <v>983.59663999999975</v>
      </c>
      <c r="O170" s="17"/>
      <c r="P170" s="17"/>
      <c r="Q170" s="17"/>
      <c r="R170" s="17"/>
      <c r="S170" s="17"/>
      <c r="T170" s="16">
        <v>0</v>
      </c>
      <c r="U170" s="17"/>
      <c r="V170" s="17"/>
      <c r="W170" s="4">
        <f t="shared" si="26"/>
        <v>983.59663999999975</v>
      </c>
    </row>
    <row r="171" spans="1:23" outlineLevel="2" x14ac:dyDescent="0.2">
      <c r="A171" s="15" t="s">
        <v>79</v>
      </c>
      <c r="B171" s="15" t="s">
        <v>53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6">
        <v>0</v>
      </c>
      <c r="M171" s="17"/>
      <c r="N171" s="16">
        <v>607.15208999999993</v>
      </c>
      <c r="O171" s="17"/>
      <c r="P171" s="17"/>
      <c r="Q171" s="17"/>
      <c r="R171" s="17"/>
      <c r="S171" s="17"/>
      <c r="T171" s="17"/>
      <c r="U171" s="17"/>
      <c r="V171" s="17"/>
      <c r="W171" s="4">
        <f t="shared" si="26"/>
        <v>607.15208999999993</v>
      </c>
    </row>
    <row r="172" spans="1:23" outlineLevel="1" x14ac:dyDescent="0.2">
      <c r="A172" s="18" t="s">
        <v>80</v>
      </c>
      <c r="B172" s="15"/>
      <c r="C172" s="20">
        <f t="shared" ref="C172:W172" si="27">SUBTOTAL(9,C162:C171)</f>
        <v>0</v>
      </c>
      <c r="D172" s="20">
        <f t="shared" si="27"/>
        <v>0</v>
      </c>
      <c r="E172" s="20">
        <f t="shared" si="27"/>
        <v>0</v>
      </c>
      <c r="F172" s="20">
        <f t="shared" si="27"/>
        <v>0</v>
      </c>
      <c r="G172" s="20">
        <f t="shared" si="27"/>
        <v>0</v>
      </c>
      <c r="H172" s="20">
        <f t="shared" si="27"/>
        <v>0</v>
      </c>
      <c r="I172" s="20">
        <f t="shared" si="27"/>
        <v>0</v>
      </c>
      <c r="J172" s="20">
        <f t="shared" si="27"/>
        <v>0</v>
      </c>
      <c r="K172" s="20">
        <f t="shared" si="27"/>
        <v>0</v>
      </c>
      <c r="L172" s="19">
        <f t="shared" si="27"/>
        <v>0</v>
      </c>
      <c r="M172" s="20">
        <f t="shared" si="27"/>
        <v>0</v>
      </c>
      <c r="N172" s="19">
        <f t="shared" si="27"/>
        <v>24529.232680000001</v>
      </c>
      <c r="O172" s="20">
        <f t="shared" si="27"/>
        <v>0</v>
      </c>
      <c r="P172" s="20">
        <f t="shared" si="27"/>
        <v>0</v>
      </c>
      <c r="Q172" s="20">
        <f t="shared" si="27"/>
        <v>0</v>
      </c>
      <c r="R172" s="20">
        <f t="shared" si="27"/>
        <v>0</v>
      </c>
      <c r="S172" s="20">
        <f t="shared" si="27"/>
        <v>0</v>
      </c>
      <c r="T172" s="20">
        <f t="shared" si="27"/>
        <v>0</v>
      </c>
      <c r="U172" s="20">
        <f t="shared" si="27"/>
        <v>0</v>
      </c>
      <c r="V172" s="20">
        <f t="shared" si="27"/>
        <v>0</v>
      </c>
      <c r="W172" s="21">
        <f t="shared" si="27"/>
        <v>24529.232680000001</v>
      </c>
    </row>
    <row r="173" spans="1:23" outlineLevel="1" x14ac:dyDescent="0.2">
      <c r="A173" s="18"/>
      <c r="B173" s="15"/>
      <c r="C173" s="17"/>
      <c r="D173" s="17"/>
      <c r="E173" s="17"/>
      <c r="F173" s="17"/>
      <c r="G173" s="17"/>
      <c r="H173" s="17"/>
      <c r="I173" s="17"/>
      <c r="J173" s="17"/>
      <c r="K173" s="17"/>
      <c r="L173" s="16"/>
      <c r="M173" s="17"/>
      <c r="N173" s="16"/>
      <c r="O173" s="17"/>
      <c r="P173" s="17"/>
      <c r="Q173" s="17"/>
      <c r="R173" s="17"/>
      <c r="S173" s="17"/>
      <c r="T173" s="17"/>
      <c r="U173" s="17"/>
      <c r="V173" s="17"/>
    </row>
    <row r="174" spans="1:23" outlineLevel="2" x14ac:dyDescent="0.2">
      <c r="A174" s="15" t="s">
        <v>81</v>
      </c>
      <c r="B174" s="15" t="s">
        <v>44</v>
      </c>
      <c r="C174" s="16">
        <v>385861531.85490996</v>
      </c>
      <c r="D174" s="16">
        <v>119374.19040200001</v>
      </c>
      <c r="E174" s="17"/>
      <c r="F174" s="16">
        <v>345205.68055499997</v>
      </c>
      <c r="G174" s="17"/>
      <c r="H174" s="16">
        <v>80695</v>
      </c>
      <c r="I174" s="16">
        <v>596914730.33727682</v>
      </c>
      <c r="J174" s="16">
        <v>3530159.3722899994</v>
      </c>
      <c r="K174" s="16">
        <v>-881043.33030600019</v>
      </c>
      <c r="L174" s="16">
        <v>29224.456514000001</v>
      </c>
      <c r="M174" s="16">
        <v>10527.5</v>
      </c>
      <c r="N174" s="16">
        <v>31283545.344755001</v>
      </c>
      <c r="O174" s="16">
        <v>278689.00223500002</v>
      </c>
      <c r="P174" s="16">
        <v>2011807.6883949996</v>
      </c>
      <c r="Q174" s="16">
        <v>3239</v>
      </c>
      <c r="R174" s="17"/>
      <c r="S174" s="17"/>
      <c r="T174" s="16">
        <v>6451.2500440000003</v>
      </c>
      <c r="U174" s="16">
        <v>1989</v>
      </c>
      <c r="V174" s="16">
        <v>101032.18300299998</v>
      </c>
      <c r="W174" s="4">
        <f t="shared" ref="W174:W183" si="28">SUM(C174:V174)</f>
        <v>1019697158.5300738</v>
      </c>
    </row>
    <row r="175" spans="1:23" outlineLevel="2" x14ac:dyDescent="0.2">
      <c r="A175" s="15" t="s">
        <v>81</v>
      </c>
      <c r="B175" s="15" t="s">
        <v>45</v>
      </c>
      <c r="C175" s="16">
        <v>329843084.35433996</v>
      </c>
      <c r="D175" s="16">
        <v>251428.5</v>
      </c>
      <c r="E175" s="17"/>
      <c r="F175" s="16">
        <v>8845855.5305180009</v>
      </c>
      <c r="G175" s="17"/>
      <c r="H175" s="16">
        <v>46635</v>
      </c>
      <c r="I175" s="16">
        <v>598677868.88316095</v>
      </c>
      <c r="J175" s="16">
        <v>1571330.8858139999</v>
      </c>
      <c r="K175" s="16">
        <v>-767339.74392300006</v>
      </c>
      <c r="L175" s="16">
        <v>45106.096609</v>
      </c>
      <c r="M175" s="16">
        <v>9016.75</v>
      </c>
      <c r="N175" s="16">
        <v>31042768.929385092</v>
      </c>
      <c r="O175" s="16">
        <v>342514.31956599996</v>
      </c>
      <c r="P175" s="16">
        <v>720637.24189599999</v>
      </c>
      <c r="Q175" s="16">
        <v>3424</v>
      </c>
      <c r="R175" s="17"/>
      <c r="S175" s="17"/>
      <c r="T175" s="16">
        <v>176799.75857199999</v>
      </c>
      <c r="U175" s="16">
        <v>13743</v>
      </c>
      <c r="V175" s="16">
        <v>1419087.0733770002</v>
      </c>
      <c r="W175" s="4">
        <f t="shared" si="28"/>
        <v>972241960.57931507</v>
      </c>
    </row>
    <row r="176" spans="1:23" outlineLevel="2" x14ac:dyDescent="0.2">
      <c r="A176" s="15" t="s">
        <v>81</v>
      </c>
      <c r="B176" s="15" t="s">
        <v>46</v>
      </c>
      <c r="C176" s="16">
        <v>291111584.90100294</v>
      </c>
      <c r="D176" s="16">
        <v>244463.5</v>
      </c>
      <c r="E176" s="17"/>
      <c r="F176" s="16">
        <v>8783104.8673550002</v>
      </c>
      <c r="G176" s="17"/>
      <c r="H176" s="16">
        <v>32486</v>
      </c>
      <c r="I176" s="16">
        <v>583513423.3183924</v>
      </c>
      <c r="J176" s="16">
        <v>3828770.6852909992</v>
      </c>
      <c r="K176" s="16">
        <v>-792068.55752500007</v>
      </c>
      <c r="L176" s="16">
        <v>129495.93347499998</v>
      </c>
      <c r="M176" s="16">
        <v>6438.75</v>
      </c>
      <c r="N176" s="16">
        <v>33037678.003324717</v>
      </c>
      <c r="O176" s="16">
        <v>251132.47703300003</v>
      </c>
      <c r="P176" s="16">
        <v>472626.39731800003</v>
      </c>
      <c r="Q176" s="16">
        <v>39527.827986000004</v>
      </c>
      <c r="R176" s="17"/>
      <c r="S176" s="17"/>
      <c r="T176" s="16">
        <v>13170.490410999999</v>
      </c>
      <c r="U176" s="16">
        <v>13871</v>
      </c>
      <c r="V176" s="16">
        <v>1489197.5037969998</v>
      </c>
      <c r="W176" s="4">
        <f t="shared" si="28"/>
        <v>922174903.09786117</v>
      </c>
    </row>
    <row r="177" spans="1:23" outlineLevel="2" x14ac:dyDescent="0.2">
      <c r="A177" s="15" t="s">
        <v>81</v>
      </c>
      <c r="B177" s="15" t="s">
        <v>47</v>
      </c>
      <c r="C177" s="16">
        <v>250456927.52375698</v>
      </c>
      <c r="D177" s="16">
        <v>177331.5</v>
      </c>
      <c r="E177" s="17"/>
      <c r="F177" s="16">
        <v>9105035.887496002</v>
      </c>
      <c r="G177" s="17"/>
      <c r="H177" s="16">
        <v>7002</v>
      </c>
      <c r="I177" s="16">
        <v>591625940.94131291</v>
      </c>
      <c r="J177" s="16">
        <v>2642299.5290199998</v>
      </c>
      <c r="K177" s="16">
        <v>-337137.02356599999</v>
      </c>
      <c r="L177" s="16">
        <v>473388.73950300005</v>
      </c>
      <c r="M177" s="16">
        <v>1627.25</v>
      </c>
      <c r="N177" s="16">
        <v>33129834.290756267</v>
      </c>
      <c r="O177" s="16">
        <v>240427.24240399996</v>
      </c>
      <c r="P177" s="16">
        <v>268591.25729700003</v>
      </c>
      <c r="Q177" s="16">
        <v>15071.243139</v>
      </c>
      <c r="R177" s="17"/>
      <c r="S177" s="17"/>
      <c r="T177" s="16">
        <v>-28938.084928000004</v>
      </c>
      <c r="U177" s="16">
        <v>13573</v>
      </c>
      <c r="V177" s="16">
        <v>1505911.6824540002</v>
      </c>
      <c r="W177" s="4">
        <f t="shared" si="28"/>
        <v>889296886.97864509</v>
      </c>
    </row>
    <row r="178" spans="1:23" outlineLevel="2" x14ac:dyDescent="0.2">
      <c r="A178" s="15" t="s">
        <v>81</v>
      </c>
      <c r="B178" s="15" t="s">
        <v>48</v>
      </c>
      <c r="C178" s="16">
        <v>232544878.82203698</v>
      </c>
      <c r="D178" s="16">
        <v>190809.5</v>
      </c>
      <c r="E178" s="17"/>
      <c r="F178" s="16">
        <v>8666732.348917</v>
      </c>
      <c r="G178" s="16">
        <v>8685</v>
      </c>
      <c r="H178" s="16">
        <v>3221</v>
      </c>
      <c r="I178" s="16">
        <v>553147420.44063985</v>
      </c>
      <c r="J178" s="16">
        <v>1856009.9279459999</v>
      </c>
      <c r="K178" s="16">
        <v>-95099.402421000006</v>
      </c>
      <c r="L178" s="16">
        <v>504223.84578700003</v>
      </c>
      <c r="M178" s="17"/>
      <c r="N178" s="16">
        <v>34224681.297839276</v>
      </c>
      <c r="O178" s="16">
        <v>300204.93687500001</v>
      </c>
      <c r="P178" s="16">
        <v>168576.23304600001</v>
      </c>
      <c r="Q178" s="16">
        <v>7567.9713559999991</v>
      </c>
      <c r="R178" s="17"/>
      <c r="S178" s="17"/>
      <c r="T178" s="16">
        <v>149.9443399999991</v>
      </c>
      <c r="U178" s="16">
        <v>19012.25</v>
      </c>
      <c r="V178" s="16">
        <v>1589436.634936</v>
      </c>
      <c r="W178" s="4">
        <f t="shared" si="28"/>
        <v>833136510.75129819</v>
      </c>
    </row>
    <row r="179" spans="1:23" outlineLevel="2" x14ac:dyDescent="0.2">
      <c r="A179" s="15" t="s">
        <v>81</v>
      </c>
      <c r="B179" s="15" t="s">
        <v>49</v>
      </c>
      <c r="C179" s="16">
        <v>216407712.94870499</v>
      </c>
      <c r="D179" s="16">
        <v>146711</v>
      </c>
      <c r="E179" s="17"/>
      <c r="F179" s="16">
        <v>10266557.465422999</v>
      </c>
      <c r="G179" s="16">
        <v>114235</v>
      </c>
      <c r="H179" s="16">
        <v>39113</v>
      </c>
      <c r="I179" s="16">
        <v>545399561.11262321</v>
      </c>
      <c r="J179" s="16">
        <v>1476185.5693890001</v>
      </c>
      <c r="K179" s="16">
        <v>-81670.747625000004</v>
      </c>
      <c r="L179" s="16">
        <v>196927.48329800001</v>
      </c>
      <c r="M179" s="16">
        <v>4189.5</v>
      </c>
      <c r="N179" s="16">
        <v>34289472.986957803</v>
      </c>
      <c r="O179" s="16">
        <v>650052.10557399993</v>
      </c>
      <c r="P179" s="16">
        <v>45138.286559999993</v>
      </c>
      <c r="Q179" s="16">
        <v>47444.840684000003</v>
      </c>
      <c r="R179" s="16">
        <v>-305</v>
      </c>
      <c r="S179" s="17"/>
      <c r="T179" s="16">
        <v>-36780.367793999998</v>
      </c>
      <c r="U179" s="16">
        <v>67815.072500000009</v>
      </c>
      <c r="V179" s="16">
        <v>3559432.7696281495</v>
      </c>
      <c r="W179" s="4">
        <f t="shared" si="28"/>
        <v>812591793.02592313</v>
      </c>
    </row>
    <row r="180" spans="1:23" outlineLevel="2" x14ac:dyDescent="0.2">
      <c r="A180" s="15" t="s">
        <v>81</v>
      </c>
      <c r="B180" s="15" t="s">
        <v>50</v>
      </c>
      <c r="C180" s="16">
        <v>209331234.07976499</v>
      </c>
      <c r="D180" s="16">
        <v>79285.5</v>
      </c>
      <c r="E180" s="17"/>
      <c r="F180" s="16">
        <v>10434261.034607001</v>
      </c>
      <c r="G180" s="16">
        <v>952889.5</v>
      </c>
      <c r="H180" s="16">
        <v>29225</v>
      </c>
      <c r="I180" s="16">
        <v>528505522.79971093</v>
      </c>
      <c r="J180" s="16">
        <v>698717.61320500006</v>
      </c>
      <c r="K180" s="16">
        <v>-34642.390112000001</v>
      </c>
      <c r="L180" s="16">
        <v>236355.765461</v>
      </c>
      <c r="M180" s="16">
        <v>14139</v>
      </c>
      <c r="N180" s="16">
        <v>33894069.795405477</v>
      </c>
      <c r="O180" s="16">
        <v>1535464.6203790004</v>
      </c>
      <c r="P180" s="16">
        <v>259322.112498</v>
      </c>
      <c r="Q180" s="16">
        <v>7747.1048579999997</v>
      </c>
      <c r="R180" s="16">
        <v>-15016.25</v>
      </c>
      <c r="S180" s="16">
        <v>1981.75</v>
      </c>
      <c r="T180" s="16">
        <v>-2806.3383100000001</v>
      </c>
      <c r="U180" s="16">
        <v>346404.55990599998</v>
      </c>
      <c r="V180" s="16">
        <v>3757940.5937344381</v>
      </c>
      <c r="W180" s="4">
        <f t="shared" si="28"/>
        <v>790032095.85110772</v>
      </c>
    </row>
    <row r="181" spans="1:23" outlineLevel="2" x14ac:dyDescent="0.2">
      <c r="A181" s="15" t="s">
        <v>81</v>
      </c>
      <c r="B181" s="15" t="s">
        <v>51</v>
      </c>
      <c r="C181" s="16">
        <v>157991634.68831399</v>
      </c>
      <c r="D181" s="16">
        <v>40159.5</v>
      </c>
      <c r="E181" s="17"/>
      <c r="F181" s="16">
        <v>10090691.034056</v>
      </c>
      <c r="G181" s="16">
        <v>2100254.4</v>
      </c>
      <c r="H181" s="16">
        <v>16886</v>
      </c>
      <c r="I181" s="16">
        <v>539363364.18318069</v>
      </c>
      <c r="J181" s="16">
        <v>836080.33824399998</v>
      </c>
      <c r="K181" s="16">
        <v>-28578.696693999998</v>
      </c>
      <c r="L181" s="16">
        <v>38362.408048999998</v>
      </c>
      <c r="M181" s="16">
        <v>108563.99192</v>
      </c>
      <c r="N181" s="16">
        <v>33207978.454311114</v>
      </c>
      <c r="O181" s="16">
        <v>4972126.8239869997</v>
      </c>
      <c r="P181" s="16">
        <v>258216.91311600001</v>
      </c>
      <c r="Q181" s="16">
        <v>3969.788329</v>
      </c>
      <c r="R181" s="16">
        <v>-163218.15458999999</v>
      </c>
      <c r="S181" s="16">
        <v>54654.162669999998</v>
      </c>
      <c r="T181" s="16">
        <v>68244.861543999999</v>
      </c>
      <c r="U181" s="16">
        <v>420727.08106000006</v>
      </c>
      <c r="V181" s="16">
        <v>3842467.6179985879</v>
      </c>
      <c r="W181" s="4">
        <f t="shared" si="28"/>
        <v>753222585.39549541</v>
      </c>
    </row>
    <row r="182" spans="1:23" outlineLevel="2" x14ac:dyDescent="0.2">
      <c r="A182" s="15" t="s">
        <v>81</v>
      </c>
      <c r="B182" s="15" t="s">
        <v>52</v>
      </c>
      <c r="C182" s="16">
        <v>150501290.04004803</v>
      </c>
      <c r="D182" s="16">
        <v>38132</v>
      </c>
      <c r="E182" s="17"/>
      <c r="F182" s="16">
        <v>9487391.071672</v>
      </c>
      <c r="G182" s="16">
        <v>4054934.8687840002</v>
      </c>
      <c r="H182" s="16">
        <v>436</v>
      </c>
      <c r="I182" s="16">
        <v>544806556.9091382</v>
      </c>
      <c r="J182" s="16">
        <v>780806.29545900004</v>
      </c>
      <c r="K182" s="16">
        <v>-22401.495968000003</v>
      </c>
      <c r="L182" s="16">
        <v>3107.5600120000004</v>
      </c>
      <c r="M182" s="16">
        <v>115174.86909999998</v>
      </c>
      <c r="N182" s="16">
        <v>33820655.166150801</v>
      </c>
      <c r="O182" s="16">
        <v>7297386.5821850002</v>
      </c>
      <c r="P182" s="16">
        <v>164019.18917100001</v>
      </c>
      <c r="Q182" s="16">
        <v>726.80692699999997</v>
      </c>
      <c r="R182" s="16">
        <v>-538339.02124700008</v>
      </c>
      <c r="S182" s="16">
        <v>423164.15214700002</v>
      </c>
      <c r="T182" s="16">
        <v>69865.383559999987</v>
      </c>
      <c r="U182" s="16">
        <v>95727.724215999988</v>
      </c>
      <c r="V182" s="16">
        <v>2382473.1305337432</v>
      </c>
      <c r="W182" s="4">
        <f t="shared" si="28"/>
        <v>753481107.23188865</v>
      </c>
    </row>
    <row r="183" spans="1:23" outlineLevel="2" x14ac:dyDescent="0.2">
      <c r="A183" s="15" t="s">
        <v>81</v>
      </c>
      <c r="B183" s="15" t="s">
        <v>53</v>
      </c>
      <c r="C183" s="16">
        <v>153618392.22536799</v>
      </c>
      <c r="D183" s="16">
        <v>40952</v>
      </c>
      <c r="E183" s="17"/>
      <c r="F183" s="16">
        <v>8553436.2489409987</v>
      </c>
      <c r="G183" s="16">
        <v>9181722.5199650005</v>
      </c>
      <c r="H183" s="17"/>
      <c r="I183" s="16">
        <v>543679250.36461425</v>
      </c>
      <c r="J183" s="16">
        <v>715423.24877900013</v>
      </c>
      <c r="K183" s="16">
        <v>-26461.157407999999</v>
      </c>
      <c r="L183" s="16">
        <v>17013.793148999997</v>
      </c>
      <c r="M183" s="16">
        <v>173334.23366800003</v>
      </c>
      <c r="N183" s="16">
        <v>34202319.815740451</v>
      </c>
      <c r="O183" s="16">
        <v>8097555.9120549988</v>
      </c>
      <c r="P183" s="16">
        <v>124007.70527599999</v>
      </c>
      <c r="Q183" s="16">
        <v>14530.7503</v>
      </c>
      <c r="R183" s="16">
        <v>-1286809.0576180001</v>
      </c>
      <c r="S183" s="16">
        <v>1113474.8239499999</v>
      </c>
      <c r="T183" s="16">
        <v>-273220.50551300001</v>
      </c>
      <c r="U183" s="16">
        <v>19487.500000000004</v>
      </c>
      <c r="V183" s="16">
        <v>1015023.3189147154</v>
      </c>
      <c r="W183" s="4">
        <f t="shared" si="28"/>
        <v>758979433.74018168</v>
      </c>
    </row>
    <row r="184" spans="1:23" outlineLevel="1" x14ac:dyDescent="0.2">
      <c r="A184" s="18" t="s">
        <v>82</v>
      </c>
      <c r="B184" s="15"/>
      <c r="C184" s="19">
        <f t="shared" ref="C184:W184" si="29">SUBTOTAL(9,C174:C183)</f>
        <v>2377668271.4382467</v>
      </c>
      <c r="D184" s="19">
        <f t="shared" si="29"/>
        <v>1328647.190402</v>
      </c>
      <c r="E184" s="20">
        <f t="shared" si="29"/>
        <v>0</v>
      </c>
      <c r="F184" s="19">
        <f t="shared" si="29"/>
        <v>84578271.169540018</v>
      </c>
      <c r="G184" s="19">
        <f t="shared" si="29"/>
        <v>16412721.288749</v>
      </c>
      <c r="H184" s="20">
        <f t="shared" si="29"/>
        <v>255699</v>
      </c>
      <c r="I184" s="19">
        <f t="shared" si="29"/>
        <v>5625633639.2900505</v>
      </c>
      <c r="J184" s="19">
        <f t="shared" si="29"/>
        <v>17935783.465436999</v>
      </c>
      <c r="K184" s="19">
        <f t="shared" si="29"/>
        <v>-3066442.5455480004</v>
      </c>
      <c r="L184" s="19">
        <f t="shared" si="29"/>
        <v>1673206.081857</v>
      </c>
      <c r="M184" s="19">
        <f t="shared" si="29"/>
        <v>443011.84468799998</v>
      </c>
      <c r="N184" s="19">
        <f t="shared" si="29"/>
        <v>332133004.08462602</v>
      </c>
      <c r="O184" s="19">
        <f t="shared" si="29"/>
        <v>23965554.022293001</v>
      </c>
      <c r="P184" s="19">
        <f t="shared" si="29"/>
        <v>4492943.0245730001</v>
      </c>
      <c r="Q184" s="19">
        <f t="shared" si="29"/>
        <v>143249.33357900003</v>
      </c>
      <c r="R184" s="19">
        <f t="shared" si="29"/>
        <v>-2003687.4834550002</v>
      </c>
      <c r="S184" s="19">
        <f t="shared" si="29"/>
        <v>1593274.8887669998</v>
      </c>
      <c r="T184" s="19">
        <f t="shared" si="29"/>
        <v>-7063.6080740000471</v>
      </c>
      <c r="U184" s="19">
        <f t="shared" si="29"/>
        <v>1012350.187682</v>
      </c>
      <c r="V184" s="19">
        <f t="shared" si="29"/>
        <v>20662002.508376636</v>
      </c>
      <c r="W184" s="21">
        <f t="shared" si="29"/>
        <v>8504854435.1817894</v>
      </c>
    </row>
    <row r="185" spans="1:23" outlineLevel="1" x14ac:dyDescent="0.2">
      <c r="A185" s="18"/>
      <c r="B185" s="15"/>
      <c r="C185" s="16"/>
      <c r="D185" s="16"/>
      <c r="E185" s="17"/>
      <c r="F185" s="16"/>
      <c r="G185" s="16"/>
      <c r="H185" s="17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3" outlineLevel="2" x14ac:dyDescent="0.2">
      <c r="A186" s="15" t="s">
        <v>83</v>
      </c>
      <c r="B186" s="15" t="s">
        <v>44</v>
      </c>
      <c r="C186" s="17"/>
      <c r="D186" s="17"/>
      <c r="E186" s="17"/>
      <c r="F186" s="17"/>
      <c r="G186" s="17"/>
      <c r="H186" s="17"/>
      <c r="I186" s="17"/>
      <c r="J186" s="17"/>
      <c r="K186" s="17"/>
      <c r="L186" s="16">
        <v>0</v>
      </c>
      <c r="M186" s="17"/>
      <c r="N186" s="16">
        <v>4999</v>
      </c>
      <c r="O186" s="17"/>
      <c r="P186" s="17"/>
      <c r="Q186" s="17"/>
      <c r="R186" s="17"/>
      <c r="S186" s="17"/>
      <c r="T186" s="17"/>
      <c r="U186" s="17"/>
      <c r="V186" s="17"/>
      <c r="W186" s="4">
        <f t="shared" ref="W186:W195" si="30">SUM(C186:V186)</f>
        <v>4999</v>
      </c>
    </row>
    <row r="187" spans="1:23" outlineLevel="2" x14ac:dyDescent="0.2">
      <c r="A187" s="15" t="s">
        <v>83</v>
      </c>
      <c r="B187" s="15" t="s">
        <v>45</v>
      </c>
      <c r="C187" s="17"/>
      <c r="D187" s="17"/>
      <c r="E187" s="17"/>
      <c r="F187" s="17"/>
      <c r="G187" s="17"/>
      <c r="H187" s="17"/>
      <c r="I187" s="17"/>
      <c r="J187" s="17"/>
      <c r="K187" s="17"/>
      <c r="L187" s="16">
        <v>0</v>
      </c>
      <c r="M187" s="17"/>
      <c r="N187" s="16">
        <v>4572</v>
      </c>
      <c r="O187" s="17"/>
      <c r="P187" s="17"/>
      <c r="Q187" s="17"/>
      <c r="R187" s="17"/>
      <c r="S187" s="17"/>
      <c r="T187" s="17"/>
      <c r="U187" s="17"/>
      <c r="V187" s="17"/>
      <c r="W187" s="4">
        <f t="shared" si="30"/>
        <v>4572</v>
      </c>
    </row>
    <row r="188" spans="1:23" outlineLevel="2" x14ac:dyDescent="0.2">
      <c r="A188" s="15" t="s">
        <v>83</v>
      </c>
      <c r="B188" s="15" t="s">
        <v>46</v>
      </c>
      <c r="C188" s="17"/>
      <c r="D188" s="17"/>
      <c r="E188" s="17"/>
      <c r="F188" s="17"/>
      <c r="G188" s="17"/>
      <c r="H188" s="17"/>
      <c r="I188" s="17"/>
      <c r="J188" s="17"/>
      <c r="K188" s="17"/>
      <c r="L188" s="16">
        <v>0</v>
      </c>
      <c r="M188" s="17"/>
      <c r="N188" s="16">
        <v>4227</v>
      </c>
      <c r="O188" s="17"/>
      <c r="P188" s="17"/>
      <c r="Q188" s="17"/>
      <c r="R188" s="17"/>
      <c r="S188" s="17"/>
      <c r="T188" s="17"/>
      <c r="U188" s="17"/>
      <c r="V188" s="17"/>
      <c r="W188" s="4">
        <f t="shared" si="30"/>
        <v>4227</v>
      </c>
    </row>
    <row r="189" spans="1:23" outlineLevel="2" x14ac:dyDescent="0.2">
      <c r="A189" s="15" t="s">
        <v>83</v>
      </c>
      <c r="B189" s="15" t="s">
        <v>47</v>
      </c>
      <c r="C189" s="17"/>
      <c r="D189" s="17"/>
      <c r="E189" s="17"/>
      <c r="F189" s="17"/>
      <c r="G189" s="17"/>
      <c r="H189" s="17"/>
      <c r="I189" s="17"/>
      <c r="J189" s="17"/>
      <c r="K189" s="17"/>
      <c r="L189" s="16">
        <v>0</v>
      </c>
      <c r="M189" s="17"/>
      <c r="N189" s="16">
        <v>4440</v>
      </c>
      <c r="O189" s="17"/>
      <c r="P189" s="17"/>
      <c r="Q189" s="17"/>
      <c r="R189" s="17"/>
      <c r="S189" s="17"/>
      <c r="T189" s="17"/>
      <c r="U189" s="17"/>
      <c r="V189" s="17"/>
      <c r="W189" s="4">
        <f t="shared" si="30"/>
        <v>4440</v>
      </c>
    </row>
    <row r="190" spans="1:23" outlineLevel="2" x14ac:dyDescent="0.2">
      <c r="A190" s="15" t="s">
        <v>83</v>
      </c>
      <c r="B190" s="15" t="s">
        <v>48</v>
      </c>
      <c r="C190" s="17"/>
      <c r="D190" s="17"/>
      <c r="E190" s="17"/>
      <c r="F190" s="17"/>
      <c r="G190" s="17"/>
      <c r="H190" s="17"/>
      <c r="I190" s="17"/>
      <c r="J190" s="17"/>
      <c r="K190" s="17"/>
      <c r="L190" s="16">
        <v>0</v>
      </c>
      <c r="M190" s="17"/>
      <c r="N190" s="16">
        <v>4010</v>
      </c>
      <c r="O190" s="17"/>
      <c r="P190" s="17"/>
      <c r="Q190" s="17"/>
      <c r="R190" s="17"/>
      <c r="S190" s="17"/>
      <c r="T190" s="17"/>
      <c r="U190" s="17"/>
      <c r="V190" s="17"/>
      <c r="W190" s="4">
        <f t="shared" si="30"/>
        <v>4010</v>
      </c>
    </row>
    <row r="191" spans="1:23" outlineLevel="2" x14ac:dyDescent="0.2">
      <c r="A191" s="15" t="s">
        <v>83</v>
      </c>
      <c r="B191" s="15" t="s">
        <v>49</v>
      </c>
      <c r="C191" s="17"/>
      <c r="D191" s="17"/>
      <c r="E191" s="17"/>
      <c r="F191" s="17"/>
      <c r="G191" s="17"/>
      <c r="H191" s="17"/>
      <c r="I191" s="17"/>
      <c r="J191" s="17"/>
      <c r="K191" s="17"/>
      <c r="L191" s="16">
        <v>0</v>
      </c>
      <c r="M191" s="17"/>
      <c r="N191" s="16">
        <v>3836</v>
      </c>
      <c r="O191" s="17"/>
      <c r="P191" s="17"/>
      <c r="Q191" s="17"/>
      <c r="R191" s="17"/>
      <c r="S191" s="17"/>
      <c r="T191" s="17"/>
      <c r="U191" s="17"/>
      <c r="V191" s="17"/>
      <c r="W191" s="4">
        <f t="shared" si="30"/>
        <v>3836</v>
      </c>
    </row>
    <row r="192" spans="1:23" outlineLevel="2" x14ac:dyDescent="0.2">
      <c r="A192" s="15" t="s">
        <v>83</v>
      </c>
      <c r="B192" s="15" t="s">
        <v>50</v>
      </c>
      <c r="C192" s="17"/>
      <c r="D192" s="17"/>
      <c r="E192" s="17"/>
      <c r="F192" s="17"/>
      <c r="G192" s="17"/>
      <c r="H192" s="17"/>
      <c r="I192" s="17"/>
      <c r="J192" s="17"/>
      <c r="K192" s="17"/>
      <c r="L192" s="16">
        <v>0</v>
      </c>
      <c r="M192" s="17"/>
      <c r="N192" s="16">
        <v>3630</v>
      </c>
      <c r="O192" s="17"/>
      <c r="P192" s="17"/>
      <c r="Q192" s="17"/>
      <c r="R192" s="17"/>
      <c r="S192" s="17"/>
      <c r="T192" s="17"/>
      <c r="U192" s="17"/>
      <c r="V192" s="17"/>
      <c r="W192" s="4">
        <f t="shared" si="30"/>
        <v>3630</v>
      </c>
    </row>
    <row r="193" spans="1:23" outlineLevel="2" x14ac:dyDescent="0.2">
      <c r="A193" s="15" t="s">
        <v>83</v>
      </c>
      <c r="B193" s="15" t="s">
        <v>51</v>
      </c>
      <c r="C193" s="17"/>
      <c r="D193" s="17"/>
      <c r="E193" s="17"/>
      <c r="F193" s="17"/>
      <c r="G193" s="17"/>
      <c r="H193" s="17"/>
      <c r="I193" s="17"/>
      <c r="J193" s="17"/>
      <c r="K193" s="17"/>
      <c r="L193" s="16">
        <v>0</v>
      </c>
      <c r="M193" s="17"/>
      <c r="N193" s="16">
        <v>3412</v>
      </c>
      <c r="O193" s="17"/>
      <c r="P193" s="17"/>
      <c r="Q193" s="17"/>
      <c r="R193" s="17"/>
      <c r="S193" s="17"/>
      <c r="T193" s="17"/>
      <c r="U193" s="17"/>
      <c r="V193" s="17"/>
      <c r="W193" s="4">
        <f t="shared" si="30"/>
        <v>3412</v>
      </c>
    </row>
    <row r="194" spans="1:23" outlineLevel="2" x14ac:dyDescent="0.2">
      <c r="A194" s="15" t="s">
        <v>83</v>
      </c>
      <c r="B194" s="15" t="s">
        <v>52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6">
        <v>0</v>
      </c>
      <c r="M194" s="17"/>
      <c r="N194" s="16">
        <v>3341</v>
      </c>
      <c r="O194" s="17"/>
      <c r="P194" s="17"/>
      <c r="Q194" s="17"/>
      <c r="R194" s="17"/>
      <c r="S194" s="17"/>
      <c r="T194" s="17"/>
      <c r="U194" s="17"/>
      <c r="V194" s="17"/>
      <c r="W194" s="4">
        <f t="shared" si="30"/>
        <v>3341</v>
      </c>
    </row>
    <row r="195" spans="1:23" outlineLevel="2" x14ac:dyDescent="0.2">
      <c r="A195" s="15" t="s">
        <v>83</v>
      </c>
      <c r="B195" s="15" t="s">
        <v>53</v>
      </c>
      <c r="C195" s="17"/>
      <c r="D195" s="17"/>
      <c r="E195" s="17"/>
      <c r="F195" s="17"/>
      <c r="G195" s="17"/>
      <c r="H195" s="17"/>
      <c r="I195" s="17"/>
      <c r="J195" s="17"/>
      <c r="K195" s="17"/>
      <c r="L195" s="16">
        <v>0</v>
      </c>
      <c r="M195" s="17"/>
      <c r="N195" s="16">
        <v>3213</v>
      </c>
      <c r="O195" s="16">
        <v>559</v>
      </c>
      <c r="P195" s="17"/>
      <c r="Q195" s="17"/>
      <c r="R195" s="17"/>
      <c r="S195" s="17"/>
      <c r="T195" s="17"/>
      <c r="U195" s="17"/>
      <c r="V195" s="17"/>
      <c r="W195" s="4">
        <f t="shared" si="30"/>
        <v>3772</v>
      </c>
    </row>
    <row r="196" spans="1:23" outlineLevel="1" x14ac:dyDescent="0.2">
      <c r="A196" s="18" t="s">
        <v>84</v>
      </c>
      <c r="B196" s="15"/>
      <c r="C196" s="20">
        <f t="shared" ref="C196:W196" si="31">SUBTOTAL(9,C186:C195)</f>
        <v>0</v>
      </c>
      <c r="D196" s="20">
        <f t="shared" si="31"/>
        <v>0</v>
      </c>
      <c r="E196" s="20">
        <f t="shared" si="31"/>
        <v>0</v>
      </c>
      <c r="F196" s="20">
        <f t="shared" si="31"/>
        <v>0</v>
      </c>
      <c r="G196" s="20">
        <f t="shared" si="31"/>
        <v>0</v>
      </c>
      <c r="H196" s="20">
        <f t="shared" si="31"/>
        <v>0</v>
      </c>
      <c r="I196" s="20">
        <f t="shared" si="31"/>
        <v>0</v>
      </c>
      <c r="J196" s="20">
        <f t="shared" si="31"/>
        <v>0</v>
      </c>
      <c r="K196" s="20">
        <f t="shared" si="31"/>
        <v>0</v>
      </c>
      <c r="L196" s="19">
        <f t="shared" si="31"/>
        <v>0</v>
      </c>
      <c r="M196" s="20">
        <f t="shared" si="31"/>
        <v>0</v>
      </c>
      <c r="N196" s="19">
        <f t="shared" si="31"/>
        <v>39680</v>
      </c>
      <c r="O196" s="19">
        <f t="shared" si="31"/>
        <v>559</v>
      </c>
      <c r="P196" s="20">
        <f t="shared" si="31"/>
        <v>0</v>
      </c>
      <c r="Q196" s="20">
        <f t="shared" si="31"/>
        <v>0</v>
      </c>
      <c r="R196" s="20">
        <f t="shared" si="31"/>
        <v>0</v>
      </c>
      <c r="S196" s="20">
        <f t="shared" si="31"/>
        <v>0</v>
      </c>
      <c r="T196" s="20">
        <f t="shared" si="31"/>
        <v>0</v>
      </c>
      <c r="U196" s="20">
        <f t="shared" si="31"/>
        <v>0</v>
      </c>
      <c r="V196" s="20">
        <f t="shared" si="31"/>
        <v>0</v>
      </c>
      <c r="W196" s="21">
        <f t="shared" si="31"/>
        <v>40239</v>
      </c>
    </row>
    <row r="197" spans="1:23" outlineLevel="1" x14ac:dyDescent="0.2">
      <c r="A197" s="18"/>
      <c r="B197" s="15"/>
      <c r="C197" s="17"/>
      <c r="D197" s="17"/>
      <c r="E197" s="17"/>
      <c r="F197" s="17"/>
      <c r="G197" s="17"/>
      <c r="H197" s="17"/>
      <c r="I197" s="17"/>
      <c r="J197" s="17"/>
      <c r="K197" s="17"/>
      <c r="L197" s="16"/>
      <c r="M197" s="17"/>
      <c r="N197" s="16"/>
      <c r="O197" s="16"/>
      <c r="P197" s="17"/>
      <c r="Q197" s="17"/>
      <c r="R197" s="17"/>
      <c r="S197" s="17"/>
      <c r="T197" s="17"/>
      <c r="U197" s="17"/>
      <c r="V197" s="17"/>
    </row>
    <row r="198" spans="1:23" outlineLevel="2" x14ac:dyDescent="0.2">
      <c r="A198" s="15" t="s">
        <v>85</v>
      </c>
      <c r="B198" s="15" t="s">
        <v>44</v>
      </c>
      <c r="C198" s="16">
        <v>13507.539128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4">
        <f t="shared" ref="W198:W207" si="32">SUM(C198:V198)</f>
        <v>13507.539128</v>
      </c>
    </row>
    <row r="199" spans="1:23" outlineLevel="2" x14ac:dyDescent="0.2">
      <c r="A199" s="15" t="s">
        <v>85</v>
      </c>
      <c r="B199" s="15" t="s">
        <v>45</v>
      </c>
      <c r="C199" s="16">
        <v>12690.640654999999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4">
        <f t="shared" si="32"/>
        <v>12690.640654999999</v>
      </c>
    </row>
    <row r="200" spans="1:23" outlineLevel="2" x14ac:dyDescent="0.2">
      <c r="A200" s="15" t="s">
        <v>85</v>
      </c>
      <c r="B200" s="15" t="s">
        <v>46</v>
      </c>
      <c r="C200" s="16">
        <v>11162.612453999998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4">
        <f t="shared" si="32"/>
        <v>11162.612453999998</v>
      </c>
    </row>
    <row r="201" spans="1:23" outlineLevel="2" x14ac:dyDescent="0.2">
      <c r="A201" s="15" t="s">
        <v>85</v>
      </c>
      <c r="B201" s="15" t="s">
        <v>47</v>
      </c>
      <c r="C201" s="16">
        <v>13677.413086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6">
        <v>104.522757</v>
      </c>
      <c r="O201" s="17"/>
      <c r="P201" s="17"/>
      <c r="Q201" s="17"/>
      <c r="R201" s="17"/>
      <c r="S201" s="17"/>
      <c r="T201" s="16">
        <v>8.3412539999999993</v>
      </c>
      <c r="U201" s="17"/>
      <c r="V201" s="17"/>
      <c r="W201" s="4">
        <f t="shared" si="32"/>
        <v>13790.277097000002</v>
      </c>
    </row>
    <row r="202" spans="1:23" outlineLevel="2" x14ac:dyDescent="0.2">
      <c r="A202" s="15" t="s">
        <v>85</v>
      </c>
      <c r="B202" s="15" t="s">
        <v>48</v>
      </c>
      <c r="C202" s="16">
        <v>44670.499778000005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6">
        <v>1.725285</v>
      </c>
      <c r="U202" s="17"/>
      <c r="V202" s="17"/>
      <c r="W202" s="4">
        <f t="shared" si="32"/>
        <v>44672.225063000005</v>
      </c>
    </row>
    <row r="203" spans="1:23" outlineLevel="2" x14ac:dyDescent="0.2">
      <c r="A203" s="15" t="s">
        <v>85</v>
      </c>
      <c r="B203" s="15" t="s">
        <v>49</v>
      </c>
      <c r="C203" s="16">
        <v>61647.202397000008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4">
        <f t="shared" si="32"/>
        <v>61647.202397000008</v>
      </c>
    </row>
    <row r="204" spans="1:23" outlineLevel="2" x14ac:dyDescent="0.2">
      <c r="A204" s="15" t="s">
        <v>85</v>
      </c>
      <c r="B204" s="15" t="s">
        <v>50</v>
      </c>
      <c r="C204" s="16">
        <v>43903.345798999995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4">
        <f t="shared" si="32"/>
        <v>43903.345798999995</v>
      </c>
    </row>
    <row r="205" spans="1:23" outlineLevel="2" x14ac:dyDescent="0.2">
      <c r="A205" s="15" t="s">
        <v>85</v>
      </c>
      <c r="B205" s="15" t="s">
        <v>51</v>
      </c>
      <c r="C205" s="16">
        <v>37224.183838000004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4">
        <f t="shared" si="32"/>
        <v>37224.183838000004</v>
      </c>
    </row>
    <row r="206" spans="1:23" outlineLevel="2" x14ac:dyDescent="0.2">
      <c r="A206" s="15" t="s">
        <v>85</v>
      </c>
      <c r="B206" s="15" t="s">
        <v>52</v>
      </c>
      <c r="C206" s="16">
        <v>30784.019798999994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4">
        <f t="shared" si="32"/>
        <v>30784.019798999994</v>
      </c>
    </row>
    <row r="207" spans="1:23" outlineLevel="2" x14ac:dyDescent="0.2">
      <c r="A207" s="15" t="s">
        <v>85</v>
      </c>
      <c r="B207" s="15" t="s">
        <v>53</v>
      </c>
      <c r="C207" s="16">
        <v>16855.492050000001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4">
        <f t="shared" si="32"/>
        <v>16855.492050000001</v>
      </c>
    </row>
    <row r="208" spans="1:23" outlineLevel="1" x14ac:dyDescent="0.2">
      <c r="A208" s="18" t="s">
        <v>86</v>
      </c>
      <c r="B208" s="15"/>
      <c r="C208" s="19">
        <f t="shared" ref="C208:W208" si="33">SUBTOTAL(9,C198:C207)</f>
        <v>286122.94898400002</v>
      </c>
      <c r="D208" s="20">
        <f t="shared" si="33"/>
        <v>0</v>
      </c>
      <c r="E208" s="20">
        <f t="shared" si="33"/>
        <v>0</v>
      </c>
      <c r="F208" s="20">
        <f t="shared" si="33"/>
        <v>0</v>
      </c>
      <c r="G208" s="20">
        <f t="shared" si="33"/>
        <v>0</v>
      </c>
      <c r="H208" s="20">
        <f t="shared" si="33"/>
        <v>0</v>
      </c>
      <c r="I208" s="20">
        <f t="shared" si="33"/>
        <v>0</v>
      </c>
      <c r="J208" s="20">
        <f t="shared" si="33"/>
        <v>0</v>
      </c>
      <c r="K208" s="20">
        <f t="shared" si="33"/>
        <v>0</v>
      </c>
      <c r="L208" s="20">
        <f t="shared" si="33"/>
        <v>0</v>
      </c>
      <c r="M208" s="20">
        <f t="shared" si="33"/>
        <v>0</v>
      </c>
      <c r="N208" s="20">
        <f t="shared" si="33"/>
        <v>104.522757</v>
      </c>
      <c r="O208" s="20">
        <f t="shared" si="33"/>
        <v>0</v>
      </c>
      <c r="P208" s="20">
        <f t="shared" si="33"/>
        <v>0</v>
      </c>
      <c r="Q208" s="20">
        <f t="shared" si="33"/>
        <v>0</v>
      </c>
      <c r="R208" s="20">
        <f t="shared" si="33"/>
        <v>0</v>
      </c>
      <c r="S208" s="20">
        <f t="shared" si="33"/>
        <v>0</v>
      </c>
      <c r="T208" s="20">
        <f t="shared" si="33"/>
        <v>10.066538999999999</v>
      </c>
      <c r="U208" s="20">
        <f t="shared" si="33"/>
        <v>0</v>
      </c>
      <c r="V208" s="20">
        <f t="shared" si="33"/>
        <v>0</v>
      </c>
      <c r="W208" s="21">
        <f t="shared" si="33"/>
        <v>286237.53827999998</v>
      </c>
    </row>
    <row r="209" spans="1:23" outlineLevel="1" x14ac:dyDescent="0.2">
      <c r="A209" s="18"/>
      <c r="B209" s="15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3" outlineLevel="2" x14ac:dyDescent="0.2">
      <c r="A210" s="15" t="s">
        <v>87</v>
      </c>
      <c r="B210" s="15" t="s">
        <v>44</v>
      </c>
      <c r="C210" s="16">
        <v>532106.84672200005</v>
      </c>
      <c r="D210" s="16">
        <v>8381.4079999999994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6">
        <v>8103.5154149999998</v>
      </c>
      <c r="O210" s="16">
        <v>24</v>
      </c>
      <c r="P210" s="17"/>
      <c r="Q210" s="17"/>
      <c r="R210" s="17"/>
      <c r="S210" s="17"/>
      <c r="T210" s="16">
        <v>1777</v>
      </c>
      <c r="U210" s="17"/>
      <c r="V210" s="17"/>
      <c r="W210" s="4">
        <f t="shared" ref="W210:W219" si="34">SUM(C210:V210)</f>
        <v>550392.77013700013</v>
      </c>
    </row>
    <row r="211" spans="1:23" outlineLevel="2" x14ac:dyDescent="0.2">
      <c r="A211" s="15" t="s">
        <v>87</v>
      </c>
      <c r="B211" s="15" t="s">
        <v>45</v>
      </c>
      <c r="C211" s="16">
        <v>524843.81413200009</v>
      </c>
      <c r="D211" s="16">
        <v>5625.2448000000004</v>
      </c>
      <c r="E211" s="17"/>
      <c r="F211" s="17"/>
      <c r="G211" s="17"/>
      <c r="H211" s="16">
        <v>0</v>
      </c>
      <c r="I211" s="17"/>
      <c r="J211" s="17"/>
      <c r="K211" s="17"/>
      <c r="L211" s="17"/>
      <c r="M211" s="17"/>
      <c r="N211" s="16">
        <v>7679.1499350000004</v>
      </c>
      <c r="O211" s="16">
        <v>24</v>
      </c>
      <c r="P211" s="17"/>
      <c r="Q211" s="17"/>
      <c r="R211" s="17"/>
      <c r="S211" s="17"/>
      <c r="T211" s="16">
        <v>8467</v>
      </c>
      <c r="U211" s="17"/>
      <c r="V211" s="17"/>
      <c r="W211" s="4">
        <f t="shared" si="34"/>
        <v>546639.20886700007</v>
      </c>
    </row>
    <row r="212" spans="1:23" outlineLevel="2" x14ac:dyDescent="0.2">
      <c r="A212" s="15" t="s">
        <v>87</v>
      </c>
      <c r="B212" s="15" t="s">
        <v>46</v>
      </c>
      <c r="C212" s="16">
        <v>488977.952223</v>
      </c>
      <c r="D212" s="16">
        <v>5280.5255999999999</v>
      </c>
      <c r="E212" s="17"/>
      <c r="F212" s="17"/>
      <c r="G212" s="17"/>
      <c r="H212" s="16">
        <v>0</v>
      </c>
      <c r="I212" s="17"/>
      <c r="J212" s="17"/>
      <c r="K212" s="17"/>
      <c r="L212" s="17"/>
      <c r="M212" s="17"/>
      <c r="N212" s="16">
        <v>6322.754057000001</v>
      </c>
      <c r="O212" s="16">
        <v>24</v>
      </c>
      <c r="P212" s="17"/>
      <c r="Q212" s="17"/>
      <c r="R212" s="17"/>
      <c r="S212" s="17"/>
      <c r="T212" s="16">
        <v>6621</v>
      </c>
      <c r="U212" s="17"/>
      <c r="V212" s="17"/>
      <c r="W212" s="4">
        <f t="shared" si="34"/>
        <v>507226.23187999998</v>
      </c>
    </row>
    <row r="213" spans="1:23" outlineLevel="2" x14ac:dyDescent="0.2">
      <c r="A213" s="15" t="s">
        <v>87</v>
      </c>
      <c r="B213" s="15" t="s">
        <v>47</v>
      </c>
      <c r="C213" s="16">
        <v>439647.44901699998</v>
      </c>
      <c r="D213" s="16">
        <v>5034.8088000000007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6">
        <v>5996.8915189999989</v>
      </c>
      <c r="O213" s="16">
        <v>24</v>
      </c>
      <c r="P213" s="17"/>
      <c r="Q213" s="17"/>
      <c r="R213" s="17"/>
      <c r="S213" s="17"/>
      <c r="T213" s="16">
        <v>5554</v>
      </c>
      <c r="U213" s="17"/>
      <c r="V213" s="17"/>
      <c r="W213" s="4">
        <f t="shared" si="34"/>
        <v>456257.14933599997</v>
      </c>
    </row>
    <row r="214" spans="1:23" outlineLevel="2" x14ac:dyDescent="0.2">
      <c r="A214" s="15" t="s">
        <v>87</v>
      </c>
      <c r="B214" s="15" t="s">
        <v>48</v>
      </c>
      <c r="C214" s="16">
        <v>452064.55600000004</v>
      </c>
      <c r="D214" s="16">
        <v>4405.0103999999992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6">
        <v>11137.284333</v>
      </c>
      <c r="O214" s="16">
        <v>24</v>
      </c>
      <c r="P214" s="17"/>
      <c r="Q214" s="17"/>
      <c r="R214" s="17"/>
      <c r="S214" s="17"/>
      <c r="T214" s="16">
        <v>4994</v>
      </c>
      <c r="U214" s="17"/>
      <c r="V214" s="17"/>
      <c r="W214" s="4">
        <f t="shared" si="34"/>
        <v>472624.85073300003</v>
      </c>
    </row>
    <row r="215" spans="1:23" outlineLevel="2" x14ac:dyDescent="0.2">
      <c r="A215" s="15" t="s">
        <v>87</v>
      </c>
      <c r="B215" s="15" t="s">
        <v>49</v>
      </c>
      <c r="C215" s="16">
        <v>434664.04801200004</v>
      </c>
      <c r="D215" s="16">
        <v>1645.6664000000001</v>
      </c>
      <c r="E215" s="17"/>
      <c r="F215" s="17"/>
      <c r="G215" s="17"/>
      <c r="H215" s="17"/>
      <c r="I215" s="17"/>
      <c r="J215" s="17"/>
      <c r="K215" s="17"/>
      <c r="L215" s="17"/>
      <c r="M215" s="16">
        <v>4366.8406790000008</v>
      </c>
      <c r="N215" s="16">
        <v>372.64532500000001</v>
      </c>
      <c r="O215" s="16">
        <v>24</v>
      </c>
      <c r="P215" s="17"/>
      <c r="Q215" s="17"/>
      <c r="R215" s="17"/>
      <c r="S215" s="17"/>
      <c r="T215" s="16">
        <v>4236</v>
      </c>
      <c r="U215" s="17"/>
      <c r="V215" s="17"/>
      <c r="W215" s="4">
        <f t="shared" si="34"/>
        <v>445309.20041600004</v>
      </c>
    </row>
    <row r="216" spans="1:23" outlineLevel="2" x14ac:dyDescent="0.2">
      <c r="A216" s="15" t="s">
        <v>87</v>
      </c>
      <c r="B216" s="15" t="s">
        <v>50</v>
      </c>
      <c r="C216" s="16">
        <v>382690.34466499998</v>
      </c>
      <c r="D216" s="16">
        <v>3461.1080000000002</v>
      </c>
      <c r="E216" s="17"/>
      <c r="F216" s="17"/>
      <c r="G216" s="17"/>
      <c r="H216" s="16">
        <v>0</v>
      </c>
      <c r="I216" s="17"/>
      <c r="J216" s="17"/>
      <c r="K216" s="17"/>
      <c r="L216" s="17"/>
      <c r="M216" s="16">
        <v>2002.7550719999999</v>
      </c>
      <c r="N216" s="16">
        <v>2808.7945740000005</v>
      </c>
      <c r="O216" s="16">
        <v>24</v>
      </c>
      <c r="P216" s="17"/>
      <c r="Q216" s="17"/>
      <c r="R216" s="17"/>
      <c r="S216" s="17"/>
      <c r="T216" s="16">
        <v>3758</v>
      </c>
      <c r="U216" s="17"/>
      <c r="V216" s="17"/>
      <c r="W216" s="4">
        <f t="shared" si="34"/>
        <v>394745.00231099996</v>
      </c>
    </row>
    <row r="217" spans="1:23" outlineLevel="2" x14ac:dyDescent="0.2">
      <c r="A217" s="15" t="s">
        <v>87</v>
      </c>
      <c r="B217" s="15" t="s">
        <v>51</v>
      </c>
      <c r="C217" s="16">
        <v>382138.105736</v>
      </c>
      <c r="D217" s="16">
        <v>3123.9432000000002</v>
      </c>
      <c r="E217" s="17"/>
      <c r="F217" s="17"/>
      <c r="G217" s="17"/>
      <c r="H217" s="16">
        <v>0</v>
      </c>
      <c r="I217" s="17"/>
      <c r="J217" s="17"/>
      <c r="K217" s="17"/>
      <c r="L217" s="17"/>
      <c r="M217" s="17"/>
      <c r="N217" s="16">
        <v>6618.5778340000006</v>
      </c>
      <c r="O217" s="16">
        <v>24</v>
      </c>
      <c r="P217" s="17"/>
      <c r="Q217" s="17"/>
      <c r="R217" s="17"/>
      <c r="S217" s="17"/>
      <c r="T217" s="16">
        <v>3625</v>
      </c>
      <c r="U217" s="17"/>
      <c r="V217" s="17"/>
      <c r="W217" s="4">
        <f t="shared" si="34"/>
        <v>395529.62676999997</v>
      </c>
    </row>
    <row r="218" spans="1:23" outlineLevel="2" x14ac:dyDescent="0.2">
      <c r="A218" s="15" t="s">
        <v>87</v>
      </c>
      <c r="B218" s="15" t="s">
        <v>52</v>
      </c>
      <c r="C218" s="16">
        <v>349812.616782</v>
      </c>
      <c r="D218" s="16">
        <v>3114.4008000000008</v>
      </c>
      <c r="E218" s="17"/>
      <c r="F218" s="17"/>
      <c r="G218" s="17"/>
      <c r="H218" s="16">
        <v>0</v>
      </c>
      <c r="I218" s="17"/>
      <c r="J218" s="17"/>
      <c r="K218" s="17"/>
      <c r="L218" s="17"/>
      <c r="M218" s="17"/>
      <c r="N218" s="16">
        <v>7755.267045999999</v>
      </c>
      <c r="O218" s="16">
        <v>24</v>
      </c>
      <c r="P218" s="17"/>
      <c r="Q218" s="17"/>
      <c r="R218" s="17"/>
      <c r="S218" s="17"/>
      <c r="T218" s="16">
        <v>3244</v>
      </c>
      <c r="U218" s="17"/>
      <c r="V218" s="17"/>
      <c r="W218" s="4">
        <f t="shared" si="34"/>
        <v>363950.28462799999</v>
      </c>
    </row>
    <row r="219" spans="1:23" outlineLevel="2" x14ac:dyDescent="0.2">
      <c r="A219" s="15" t="s">
        <v>87</v>
      </c>
      <c r="B219" s="15" t="s">
        <v>53</v>
      </c>
      <c r="C219" s="16">
        <v>327995.84442599997</v>
      </c>
      <c r="D219" s="16">
        <v>3142.6304000000005</v>
      </c>
      <c r="E219" s="17"/>
      <c r="F219" s="17"/>
      <c r="G219" s="17"/>
      <c r="H219" s="16">
        <v>0</v>
      </c>
      <c r="I219" s="17"/>
      <c r="J219" s="17"/>
      <c r="K219" s="17"/>
      <c r="L219" s="17"/>
      <c r="M219" s="17"/>
      <c r="N219" s="16">
        <v>7426.1783959999993</v>
      </c>
      <c r="O219" s="16">
        <v>24</v>
      </c>
      <c r="P219" s="17"/>
      <c r="Q219" s="17"/>
      <c r="R219" s="17"/>
      <c r="S219" s="17"/>
      <c r="T219" s="16">
        <v>3450</v>
      </c>
      <c r="U219" s="17"/>
      <c r="V219" s="17"/>
      <c r="W219" s="4">
        <f t="shared" si="34"/>
        <v>342038.65322199999</v>
      </c>
    </row>
    <row r="220" spans="1:23" outlineLevel="1" x14ac:dyDescent="0.2">
      <c r="A220" s="18" t="s">
        <v>88</v>
      </c>
      <c r="B220" s="15"/>
      <c r="C220" s="19">
        <f t="shared" ref="C220:W220" si="35">SUBTOTAL(9,C210:C219)</f>
        <v>4314941.5777149992</v>
      </c>
      <c r="D220" s="19">
        <f t="shared" si="35"/>
        <v>43214.746400000011</v>
      </c>
      <c r="E220" s="20">
        <f t="shared" si="35"/>
        <v>0</v>
      </c>
      <c r="F220" s="20">
        <f t="shared" si="35"/>
        <v>0</v>
      </c>
      <c r="G220" s="20">
        <f t="shared" si="35"/>
        <v>0</v>
      </c>
      <c r="H220" s="19">
        <f t="shared" si="35"/>
        <v>0</v>
      </c>
      <c r="I220" s="20">
        <f t="shared" si="35"/>
        <v>0</v>
      </c>
      <c r="J220" s="20">
        <f t="shared" si="35"/>
        <v>0</v>
      </c>
      <c r="K220" s="20">
        <f t="shared" si="35"/>
        <v>0</v>
      </c>
      <c r="L220" s="20">
        <f t="shared" si="35"/>
        <v>0</v>
      </c>
      <c r="M220" s="20">
        <f t="shared" si="35"/>
        <v>6369.5957510000007</v>
      </c>
      <c r="N220" s="19">
        <f t="shared" si="35"/>
        <v>64221.058433999991</v>
      </c>
      <c r="O220" s="19">
        <f t="shared" si="35"/>
        <v>240</v>
      </c>
      <c r="P220" s="20">
        <f t="shared" si="35"/>
        <v>0</v>
      </c>
      <c r="Q220" s="20">
        <f t="shared" si="35"/>
        <v>0</v>
      </c>
      <c r="R220" s="20">
        <f t="shared" si="35"/>
        <v>0</v>
      </c>
      <c r="S220" s="20">
        <f t="shared" si="35"/>
        <v>0</v>
      </c>
      <c r="T220" s="19">
        <f t="shared" si="35"/>
        <v>45726</v>
      </c>
      <c r="U220" s="20">
        <f t="shared" si="35"/>
        <v>0</v>
      </c>
      <c r="V220" s="20">
        <f t="shared" si="35"/>
        <v>0</v>
      </c>
      <c r="W220" s="21">
        <f t="shared" si="35"/>
        <v>4474712.9783000005</v>
      </c>
    </row>
    <row r="221" spans="1:23" outlineLevel="1" x14ac:dyDescent="0.2">
      <c r="A221" s="18"/>
      <c r="B221" s="15"/>
      <c r="C221" s="16"/>
      <c r="D221" s="16"/>
      <c r="E221" s="17"/>
      <c r="F221" s="17"/>
      <c r="G221" s="17"/>
      <c r="H221" s="16"/>
      <c r="I221" s="17"/>
      <c r="J221" s="17"/>
      <c r="K221" s="17"/>
      <c r="L221" s="17"/>
      <c r="M221" s="17"/>
      <c r="N221" s="16"/>
      <c r="O221" s="16"/>
      <c r="P221" s="17"/>
      <c r="Q221" s="17"/>
      <c r="R221" s="17"/>
      <c r="S221" s="17"/>
      <c r="T221" s="16"/>
      <c r="U221" s="17"/>
      <c r="V221" s="17"/>
    </row>
    <row r="222" spans="1:23" outlineLevel="2" x14ac:dyDescent="0.2">
      <c r="A222" s="15" t="s">
        <v>89</v>
      </c>
      <c r="B222" s="15" t="s">
        <v>44</v>
      </c>
      <c r="C222" s="16">
        <v>13537104.863395002</v>
      </c>
      <c r="D222" s="16">
        <v>5641.7583280000008</v>
      </c>
      <c r="E222" s="17"/>
      <c r="F222" s="17"/>
      <c r="G222" s="17"/>
      <c r="H222" s="17"/>
      <c r="I222" s="16">
        <v>556870.42055299995</v>
      </c>
      <c r="J222" s="17"/>
      <c r="K222" s="17"/>
      <c r="L222" s="16">
        <v>10</v>
      </c>
      <c r="M222" s="17"/>
      <c r="N222" s="16">
        <v>85035.592975000007</v>
      </c>
      <c r="O222" s="16">
        <v>114.84941999999999</v>
      </c>
      <c r="P222" s="16">
        <v>6.6888000000000014</v>
      </c>
      <c r="Q222" s="17"/>
      <c r="R222" s="17"/>
      <c r="S222" s="17"/>
      <c r="T222" s="16">
        <v>-3.6711199999999993</v>
      </c>
      <c r="U222" s="17"/>
      <c r="V222" s="17"/>
      <c r="W222" s="4">
        <f t="shared" ref="W222:W231" si="36">SUM(C222:V222)</f>
        <v>14184780.502351003</v>
      </c>
    </row>
    <row r="223" spans="1:23" outlineLevel="2" x14ac:dyDescent="0.2">
      <c r="A223" s="15" t="s">
        <v>89</v>
      </c>
      <c r="B223" s="15" t="s">
        <v>45</v>
      </c>
      <c r="C223" s="16">
        <v>13541990.934040999</v>
      </c>
      <c r="D223" s="16">
        <v>1203.082582</v>
      </c>
      <c r="E223" s="17"/>
      <c r="F223" s="17"/>
      <c r="G223" s="17"/>
      <c r="H223" s="17"/>
      <c r="I223" s="16">
        <v>569350.68972299993</v>
      </c>
      <c r="J223" s="17"/>
      <c r="K223" s="17"/>
      <c r="L223" s="16">
        <v>0</v>
      </c>
      <c r="M223" s="17"/>
      <c r="N223" s="16">
        <v>81807.851807999992</v>
      </c>
      <c r="O223" s="16">
        <v>308.5136</v>
      </c>
      <c r="P223" s="16">
        <v>3.3443999999999998</v>
      </c>
      <c r="Q223" s="17"/>
      <c r="R223" s="17"/>
      <c r="S223" s="17"/>
      <c r="T223" s="16">
        <v>-2.8983350000000003</v>
      </c>
      <c r="U223" s="17"/>
      <c r="V223" s="17"/>
      <c r="W223" s="4">
        <f t="shared" si="36"/>
        <v>14194661.517818999</v>
      </c>
    </row>
    <row r="224" spans="1:23" outlineLevel="2" x14ac:dyDescent="0.2">
      <c r="A224" s="15" t="s">
        <v>89</v>
      </c>
      <c r="B224" s="15" t="s">
        <v>46</v>
      </c>
      <c r="C224" s="16">
        <v>14406528.714945</v>
      </c>
      <c r="D224" s="16">
        <v>1002.571126</v>
      </c>
      <c r="E224" s="17"/>
      <c r="F224" s="17"/>
      <c r="G224" s="17"/>
      <c r="H224" s="17"/>
      <c r="I224" s="16">
        <v>571737.79151100002</v>
      </c>
      <c r="J224" s="17"/>
      <c r="K224" s="17"/>
      <c r="L224" s="16">
        <v>0</v>
      </c>
      <c r="M224" s="17"/>
      <c r="N224" s="16">
        <v>97150.509974000015</v>
      </c>
      <c r="O224" s="16">
        <v>237.75679500000001</v>
      </c>
      <c r="P224" s="17"/>
      <c r="Q224" s="17"/>
      <c r="R224" s="17"/>
      <c r="S224" s="17"/>
      <c r="T224" s="16">
        <v>-2.549744</v>
      </c>
      <c r="U224" s="17"/>
      <c r="V224" s="16">
        <v>4709</v>
      </c>
      <c r="W224" s="4">
        <f t="shared" si="36"/>
        <v>15081363.794606997</v>
      </c>
    </row>
    <row r="225" spans="1:23" outlineLevel="2" x14ac:dyDescent="0.2">
      <c r="A225" s="15" t="s">
        <v>89</v>
      </c>
      <c r="B225" s="15" t="s">
        <v>47</v>
      </c>
      <c r="C225" s="16">
        <v>15055900.767649001</v>
      </c>
      <c r="D225" s="16">
        <v>2758.0677439999999</v>
      </c>
      <c r="E225" s="17"/>
      <c r="F225" s="17"/>
      <c r="G225" s="17"/>
      <c r="H225" s="17"/>
      <c r="I225" s="16">
        <v>568800.64429299999</v>
      </c>
      <c r="J225" s="17"/>
      <c r="K225" s="17"/>
      <c r="L225" s="16">
        <v>0</v>
      </c>
      <c r="M225" s="17"/>
      <c r="N225" s="16">
        <v>137829.42848399997</v>
      </c>
      <c r="O225" s="17"/>
      <c r="P225" s="17"/>
      <c r="Q225" s="17"/>
      <c r="R225" s="17"/>
      <c r="S225" s="17"/>
      <c r="T225" s="16">
        <v>-9.9190329999999989</v>
      </c>
      <c r="U225" s="17"/>
      <c r="V225" s="16">
        <v>7472</v>
      </c>
      <c r="W225" s="4">
        <f t="shared" si="36"/>
        <v>15772750.989136999</v>
      </c>
    </row>
    <row r="226" spans="1:23" outlineLevel="2" x14ac:dyDescent="0.2">
      <c r="A226" s="15" t="s">
        <v>89</v>
      </c>
      <c r="B226" s="15" t="s">
        <v>48</v>
      </c>
      <c r="C226" s="16">
        <v>14266873.09553</v>
      </c>
      <c r="D226" s="16">
        <v>3284.1982079999998</v>
      </c>
      <c r="E226" s="17"/>
      <c r="F226" s="17"/>
      <c r="G226" s="17"/>
      <c r="H226" s="17"/>
      <c r="I226" s="16">
        <v>891569.26821499993</v>
      </c>
      <c r="J226" s="17"/>
      <c r="K226" s="17"/>
      <c r="L226" s="16">
        <v>0</v>
      </c>
      <c r="M226" s="17"/>
      <c r="N226" s="16">
        <v>97163.857196000012</v>
      </c>
      <c r="O226" s="17"/>
      <c r="P226" s="16">
        <v>7.9959599999999993</v>
      </c>
      <c r="Q226" s="16">
        <v>0</v>
      </c>
      <c r="R226" s="17"/>
      <c r="S226" s="17"/>
      <c r="T226" s="16">
        <v>786.18369899999993</v>
      </c>
      <c r="U226" s="16">
        <v>19.218167999999999</v>
      </c>
      <c r="V226" s="16">
        <v>10262.084359</v>
      </c>
      <c r="W226" s="4">
        <f t="shared" si="36"/>
        <v>15269965.901335001</v>
      </c>
    </row>
    <row r="227" spans="1:23" outlineLevel="2" x14ac:dyDescent="0.2">
      <c r="A227" s="15" t="s">
        <v>89</v>
      </c>
      <c r="B227" s="15" t="s">
        <v>49</v>
      </c>
      <c r="C227" s="16">
        <v>11410851.038643999</v>
      </c>
      <c r="D227" s="16">
        <v>2914.8448019999996</v>
      </c>
      <c r="E227" s="17"/>
      <c r="F227" s="17"/>
      <c r="G227" s="16">
        <v>213.5</v>
      </c>
      <c r="H227" s="17"/>
      <c r="I227" s="16">
        <v>1230844.6634199999</v>
      </c>
      <c r="J227" s="17"/>
      <c r="K227" s="17"/>
      <c r="L227" s="16">
        <v>0</v>
      </c>
      <c r="M227" s="17"/>
      <c r="N227" s="16">
        <v>98112.909773999985</v>
      </c>
      <c r="O227" s="17"/>
      <c r="P227" s="17"/>
      <c r="Q227" s="17"/>
      <c r="R227" s="17"/>
      <c r="S227" s="17"/>
      <c r="T227" s="16">
        <v>350.77821500000005</v>
      </c>
      <c r="U227" s="16">
        <v>78.296239999999997</v>
      </c>
      <c r="V227" s="16">
        <v>37409.576184000005</v>
      </c>
      <c r="W227" s="4">
        <f t="shared" si="36"/>
        <v>12780775.607278999</v>
      </c>
    </row>
    <row r="228" spans="1:23" outlineLevel="2" x14ac:dyDescent="0.2">
      <c r="A228" s="15" t="s">
        <v>89</v>
      </c>
      <c r="B228" s="15" t="s">
        <v>50</v>
      </c>
      <c r="C228" s="16">
        <v>11842920.142162999</v>
      </c>
      <c r="D228" s="16">
        <v>2521.9510019999998</v>
      </c>
      <c r="E228" s="17"/>
      <c r="F228" s="17"/>
      <c r="G228" s="17"/>
      <c r="H228" s="17"/>
      <c r="I228" s="16">
        <v>3769218.6963880006</v>
      </c>
      <c r="J228" s="17"/>
      <c r="K228" s="16">
        <v>0</v>
      </c>
      <c r="L228" s="16">
        <v>0</v>
      </c>
      <c r="M228" s="16">
        <v>112.170456</v>
      </c>
      <c r="N228" s="16">
        <v>161841.70545299997</v>
      </c>
      <c r="O228" s="16">
        <v>338.52839999999998</v>
      </c>
      <c r="P228" s="16">
        <v>388.45903199999992</v>
      </c>
      <c r="Q228" s="16">
        <v>0</v>
      </c>
      <c r="R228" s="16">
        <v>-112.170456</v>
      </c>
      <c r="S228" s="17"/>
      <c r="T228" s="16">
        <v>1029.669891</v>
      </c>
      <c r="U228" s="16">
        <v>54.095584000000002</v>
      </c>
      <c r="V228" s="16">
        <v>45736.581236000005</v>
      </c>
      <c r="W228" s="4">
        <f t="shared" si="36"/>
        <v>15824049.829148997</v>
      </c>
    </row>
    <row r="229" spans="1:23" outlineLevel="2" x14ac:dyDescent="0.2">
      <c r="A229" s="15" t="s">
        <v>89</v>
      </c>
      <c r="B229" s="15" t="s">
        <v>51</v>
      </c>
      <c r="C229" s="16">
        <v>9338769.130390998</v>
      </c>
      <c r="D229" s="16">
        <v>8664.1021880000008</v>
      </c>
      <c r="E229" s="17"/>
      <c r="F229" s="17"/>
      <c r="G229" s="16">
        <v>2.25</v>
      </c>
      <c r="H229" s="16">
        <v>862.6875</v>
      </c>
      <c r="I229" s="16">
        <v>4889533.3285490004</v>
      </c>
      <c r="J229" s="17"/>
      <c r="K229" s="16">
        <v>0</v>
      </c>
      <c r="L229" s="16">
        <v>0</v>
      </c>
      <c r="M229" s="16">
        <v>2051.9163889999995</v>
      </c>
      <c r="N229" s="16">
        <v>222584.26273700001</v>
      </c>
      <c r="O229" s="16">
        <v>637.09960000000001</v>
      </c>
      <c r="P229" s="16">
        <v>8.6968439999999987</v>
      </c>
      <c r="Q229" s="16">
        <v>0</v>
      </c>
      <c r="R229" s="16">
        <v>-2051.9163889999995</v>
      </c>
      <c r="S229" s="17"/>
      <c r="T229" s="16">
        <v>67.890038999999987</v>
      </c>
      <c r="U229" s="16">
        <v>6.0501639999999988</v>
      </c>
      <c r="V229" s="16">
        <v>46236.968001999994</v>
      </c>
      <c r="W229" s="4">
        <f t="shared" si="36"/>
        <v>14507372.466014</v>
      </c>
    </row>
    <row r="230" spans="1:23" outlineLevel="2" x14ac:dyDescent="0.2">
      <c r="A230" s="15" t="s">
        <v>89</v>
      </c>
      <c r="B230" s="15" t="s">
        <v>52</v>
      </c>
      <c r="C230" s="16">
        <v>9647636.5865079984</v>
      </c>
      <c r="D230" s="16">
        <v>8994.8835179999987</v>
      </c>
      <c r="E230" s="17"/>
      <c r="F230" s="17"/>
      <c r="G230" s="17"/>
      <c r="H230" s="16">
        <v>1065.75</v>
      </c>
      <c r="I230" s="16">
        <v>4545387.5559810009</v>
      </c>
      <c r="J230" s="17"/>
      <c r="K230" s="16">
        <v>0</v>
      </c>
      <c r="L230" s="16">
        <v>0</v>
      </c>
      <c r="M230" s="17"/>
      <c r="N230" s="16">
        <v>303216.283582</v>
      </c>
      <c r="O230" s="16">
        <v>7.4108000000000001</v>
      </c>
      <c r="P230" s="16">
        <v>72.558248000000006</v>
      </c>
      <c r="Q230" s="16">
        <v>17540.625</v>
      </c>
      <c r="R230" s="17"/>
      <c r="S230" s="17"/>
      <c r="T230" s="16">
        <v>346.64570400000002</v>
      </c>
      <c r="U230" s="16">
        <v>66.723731999999998</v>
      </c>
      <c r="V230" s="16">
        <v>19259.714429999996</v>
      </c>
      <c r="W230" s="4">
        <f t="shared" si="36"/>
        <v>14543594.737503</v>
      </c>
    </row>
    <row r="231" spans="1:23" outlineLevel="2" x14ac:dyDescent="0.2">
      <c r="A231" s="15" t="s">
        <v>89</v>
      </c>
      <c r="B231" s="15" t="s">
        <v>53</v>
      </c>
      <c r="C231" s="16">
        <v>11561494.519791998</v>
      </c>
      <c r="D231" s="16">
        <v>7155.4689660000004</v>
      </c>
      <c r="E231" s="17"/>
      <c r="F231" s="17"/>
      <c r="G231" s="17"/>
      <c r="H231" s="16">
        <v>1018.125</v>
      </c>
      <c r="I231" s="16">
        <v>4661302.2382370001</v>
      </c>
      <c r="J231" s="17"/>
      <c r="K231" s="17"/>
      <c r="L231" s="16">
        <v>0</v>
      </c>
      <c r="M231" s="17"/>
      <c r="N231" s="16">
        <v>287524.30158100004</v>
      </c>
      <c r="O231" s="17"/>
      <c r="P231" s="17"/>
      <c r="Q231" s="16">
        <v>10361.875</v>
      </c>
      <c r="R231" s="16">
        <v>-429.494193</v>
      </c>
      <c r="S231" s="16">
        <v>429.494193</v>
      </c>
      <c r="T231" s="16">
        <v>866.66110500000025</v>
      </c>
      <c r="U231" s="16">
        <v>16.492840000000001</v>
      </c>
      <c r="V231" s="16">
        <v>310.36586899999998</v>
      </c>
      <c r="W231" s="4">
        <f t="shared" si="36"/>
        <v>16530050.048389999</v>
      </c>
    </row>
    <row r="232" spans="1:23" outlineLevel="1" x14ac:dyDescent="0.2">
      <c r="A232" s="18" t="s">
        <v>90</v>
      </c>
      <c r="B232" s="15"/>
      <c r="C232" s="19">
        <f t="shared" ref="C232:W232" si="37">SUBTOTAL(9,C222:C231)</f>
        <v>124610069.79305798</v>
      </c>
      <c r="D232" s="19">
        <f t="shared" si="37"/>
        <v>44140.928464000004</v>
      </c>
      <c r="E232" s="20">
        <f t="shared" si="37"/>
        <v>0</v>
      </c>
      <c r="F232" s="20">
        <f t="shared" si="37"/>
        <v>0</v>
      </c>
      <c r="G232" s="20">
        <f t="shared" si="37"/>
        <v>215.75</v>
      </c>
      <c r="H232" s="19">
        <f t="shared" si="37"/>
        <v>2946.5625</v>
      </c>
      <c r="I232" s="19">
        <f t="shared" si="37"/>
        <v>22254615.296870001</v>
      </c>
      <c r="J232" s="20">
        <f t="shared" si="37"/>
        <v>0</v>
      </c>
      <c r="K232" s="20">
        <f t="shared" si="37"/>
        <v>0</v>
      </c>
      <c r="L232" s="19">
        <f t="shared" si="37"/>
        <v>10</v>
      </c>
      <c r="M232" s="20">
        <f t="shared" si="37"/>
        <v>2164.0868449999994</v>
      </c>
      <c r="N232" s="19">
        <f t="shared" si="37"/>
        <v>1572266.7035639999</v>
      </c>
      <c r="O232" s="20">
        <f t="shared" si="37"/>
        <v>1644.1586150000001</v>
      </c>
      <c r="P232" s="20">
        <f t="shared" si="37"/>
        <v>487.7432839999999</v>
      </c>
      <c r="Q232" s="19">
        <f t="shared" si="37"/>
        <v>27902.5</v>
      </c>
      <c r="R232" s="19">
        <f t="shared" si="37"/>
        <v>-2593.5810379999994</v>
      </c>
      <c r="S232" s="19">
        <f t="shared" si="37"/>
        <v>429.494193</v>
      </c>
      <c r="T232" s="19">
        <f t="shared" si="37"/>
        <v>3428.7904210000002</v>
      </c>
      <c r="U232" s="19">
        <f t="shared" si="37"/>
        <v>240.87672800000001</v>
      </c>
      <c r="V232" s="19">
        <f t="shared" si="37"/>
        <v>171396.29007999998</v>
      </c>
      <c r="W232" s="21">
        <f t="shared" si="37"/>
        <v>148689365.39358401</v>
      </c>
    </row>
    <row r="233" spans="1:23" outlineLevel="1" x14ac:dyDescent="0.2">
      <c r="A233" s="18"/>
      <c r="B233" s="15"/>
      <c r="C233" s="16"/>
      <c r="D233" s="16"/>
      <c r="E233" s="17"/>
      <c r="F233" s="17"/>
      <c r="G233" s="17"/>
      <c r="H233" s="16"/>
      <c r="I233" s="16"/>
      <c r="J233" s="17"/>
      <c r="K233" s="17"/>
      <c r="L233" s="16"/>
      <c r="M233" s="17"/>
      <c r="N233" s="16"/>
      <c r="O233" s="17"/>
      <c r="P233" s="17"/>
      <c r="Q233" s="16"/>
      <c r="R233" s="16"/>
      <c r="S233" s="16"/>
      <c r="T233" s="16"/>
      <c r="U233" s="16"/>
      <c r="V233" s="16"/>
    </row>
    <row r="234" spans="1:23" outlineLevel="2" x14ac:dyDescent="0.2">
      <c r="A234" s="15" t="s">
        <v>91</v>
      </c>
      <c r="B234" s="15" t="s">
        <v>44</v>
      </c>
      <c r="C234" s="16">
        <v>15449.276143999999</v>
      </c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4">
        <f t="shared" ref="W234:W243" si="38">SUM(C234:V234)</f>
        <v>15449.276143999999</v>
      </c>
    </row>
    <row r="235" spans="1:23" outlineLevel="2" x14ac:dyDescent="0.2">
      <c r="A235" s="15" t="s">
        <v>91</v>
      </c>
      <c r="B235" s="15" t="s">
        <v>45</v>
      </c>
      <c r="C235" s="16">
        <v>19912.283963000002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4">
        <f t="shared" si="38"/>
        <v>19912.283963000002</v>
      </c>
    </row>
    <row r="236" spans="1:23" outlineLevel="2" x14ac:dyDescent="0.2">
      <c r="A236" s="15" t="s">
        <v>91</v>
      </c>
      <c r="B236" s="15" t="s">
        <v>46</v>
      </c>
      <c r="C236" s="16">
        <v>17147.445656999997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4">
        <f t="shared" si="38"/>
        <v>17147.445656999997</v>
      </c>
    </row>
    <row r="237" spans="1:23" outlineLevel="2" x14ac:dyDescent="0.2">
      <c r="A237" s="15" t="s">
        <v>91</v>
      </c>
      <c r="B237" s="15" t="s">
        <v>47</v>
      </c>
      <c r="C237" s="16">
        <v>15844.07654</v>
      </c>
      <c r="D237" s="17"/>
      <c r="E237" s="17"/>
      <c r="F237" s="17"/>
      <c r="G237" s="17"/>
      <c r="H237" s="17"/>
      <c r="I237" s="16">
        <v>43720</v>
      </c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4">
        <f t="shared" si="38"/>
        <v>59564.076540000002</v>
      </c>
    </row>
    <row r="238" spans="1:23" outlineLevel="2" x14ac:dyDescent="0.2">
      <c r="A238" s="15" t="s">
        <v>91</v>
      </c>
      <c r="B238" s="15" t="s">
        <v>48</v>
      </c>
      <c r="C238" s="16">
        <v>12205.337885999999</v>
      </c>
      <c r="D238" s="17"/>
      <c r="E238" s="17"/>
      <c r="F238" s="17"/>
      <c r="G238" s="17"/>
      <c r="H238" s="17"/>
      <c r="I238" s="16">
        <v>52424</v>
      </c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4">
        <f t="shared" si="38"/>
        <v>64629.337886000001</v>
      </c>
    </row>
    <row r="239" spans="1:23" outlineLevel="2" x14ac:dyDescent="0.2">
      <c r="A239" s="15" t="s">
        <v>91</v>
      </c>
      <c r="B239" s="15" t="s">
        <v>49</v>
      </c>
      <c r="C239" s="16">
        <v>12646.630222999998</v>
      </c>
      <c r="D239" s="16">
        <v>2453</v>
      </c>
      <c r="E239" s="17"/>
      <c r="F239" s="17"/>
      <c r="G239" s="17"/>
      <c r="H239" s="17"/>
      <c r="I239" s="16">
        <v>22210</v>
      </c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4">
        <f t="shared" si="38"/>
        <v>37309.630223</v>
      </c>
    </row>
    <row r="240" spans="1:23" outlineLevel="2" x14ac:dyDescent="0.2">
      <c r="A240" s="15" t="s">
        <v>91</v>
      </c>
      <c r="B240" s="15" t="s">
        <v>50</v>
      </c>
      <c r="C240" s="16">
        <v>6704.4918360000011</v>
      </c>
      <c r="D240" s="16">
        <v>2464.5</v>
      </c>
      <c r="E240" s="17"/>
      <c r="F240" s="17"/>
      <c r="G240" s="17"/>
      <c r="H240" s="17"/>
      <c r="I240" s="16">
        <v>15649</v>
      </c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4">
        <f t="shared" si="38"/>
        <v>24817.991836000001</v>
      </c>
    </row>
    <row r="241" spans="1:23" outlineLevel="2" x14ac:dyDescent="0.2">
      <c r="A241" s="15" t="s">
        <v>91</v>
      </c>
      <c r="B241" s="15" t="s">
        <v>51</v>
      </c>
      <c r="C241" s="16">
        <v>12107.876471000001</v>
      </c>
      <c r="D241" s="16">
        <v>2241</v>
      </c>
      <c r="E241" s="17"/>
      <c r="F241" s="17"/>
      <c r="G241" s="17"/>
      <c r="H241" s="17"/>
      <c r="I241" s="16">
        <v>12847</v>
      </c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4">
        <f t="shared" si="38"/>
        <v>27195.876471000003</v>
      </c>
    </row>
    <row r="242" spans="1:23" outlineLevel="2" x14ac:dyDescent="0.2">
      <c r="A242" s="15" t="s">
        <v>91</v>
      </c>
      <c r="B242" s="15" t="s">
        <v>52</v>
      </c>
      <c r="C242" s="16">
        <v>5647.8303969999997</v>
      </c>
      <c r="D242" s="16">
        <v>2113</v>
      </c>
      <c r="E242" s="17"/>
      <c r="F242" s="17"/>
      <c r="G242" s="17"/>
      <c r="H242" s="17"/>
      <c r="I242" s="16">
        <v>10914</v>
      </c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4">
        <f t="shared" si="38"/>
        <v>18674.830396999998</v>
      </c>
    </row>
    <row r="243" spans="1:23" outlineLevel="2" x14ac:dyDescent="0.2">
      <c r="A243" s="15" t="s">
        <v>91</v>
      </c>
      <c r="B243" s="15" t="s">
        <v>53</v>
      </c>
      <c r="C243" s="16">
        <v>2763.738249</v>
      </c>
      <c r="D243" s="16">
        <v>1603.5</v>
      </c>
      <c r="E243" s="17"/>
      <c r="F243" s="17"/>
      <c r="G243" s="17"/>
      <c r="H243" s="17"/>
      <c r="I243" s="16">
        <v>8782</v>
      </c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4">
        <f t="shared" si="38"/>
        <v>13149.238249</v>
      </c>
    </row>
    <row r="244" spans="1:23" outlineLevel="1" x14ac:dyDescent="0.2">
      <c r="A244" s="18" t="s">
        <v>92</v>
      </c>
      <c r="B244" s="15"/>
      <c r="C244" s="19">
        <f t="shared" ref="C244:W244" si="39">SUBTOTAL(9,C234:C243)</f>
        <v>120428.98736599999</v>
      </c>
      <c r="D244" s="19">
        <f t="shared" si="39"/>
        <v>10875</v>
      </c>
      <c r="E244" s="20">
        <f t="shared" si="39"/>
        <v>0</v>
      </c>
      <c r="F244" s="20">
        <f t="shared" si="39"/>
        <v>0</v>
      </c>
      <c r="G244" s="20">
        <f t="shared" si="39"/>
        <v>0</v>
      </c>
      <c r="H244" s="20">
        <f t="shared" si="39"/>
        <v>0</v>
      </c>
      <c r="I244" s="19">
        <f t="shared" si="39"/>
        <v>166546</v>
      </c>
      <c r="J244" s="20">
        <f t="shared" si="39"/>
        <v>0</v>
      </c>
      <c r="K244" s="20">
        <f t="shared" si="39"/>
        <v>0</v>
      </c>
      <c r="L244" s="20">
        <f t="shared" si="39"/>
        <v>0</v>
      </c>
      <c r="M244" s="20">
        <f t="shared" si="39"/>
        <v>0</v>
      </c>
      <c r="N244" s="20">
        <f t="shared" si="39"/>
        <v>0</v>
      </c>
      <c r="O244" s="20">
        <f t="shared" si="39"/>
        <v>0</v>
      </c>
      <c r="P244" s="20">
        <f t="shared" si="39"/>
        <v>0</v>
      </c>
      <c r="Q244" s="20">
        <f t="shared" si="39"/>
        <v>0</v>
      </c>
      <c r="R244" s="20">
        <f t="shared" si="39"/>
        <v>0</v>
      </c>
      <c r="S244" s="20">
        <f t="shared" si="39"/>
        <v>0</v>
      </c>
      <c r="T244" s="20">
        <f t="shared" si="39"/>
        <v>0</v>
      </c>
      <c r="U244" s="20">
        <f t="shared" si="39"/>
        <v>0</v>
      </c>
      <c r="V244" s="20">
        <f t="shared" si="39"/>
        <v>0</v>
      </c>
      <c r="W244" s="21">
        <f t="shared" si="39"/>
        <v>297849.98736600002</v>
      </c>
    </row>
    <row r="245" spans="1:23" outlineLevel="1" x14ac:dyDescent="0.2">
      <c r="A245" s="18"/>
      <c r="B245" s="15"/>
      <c r="C245" s="16"/>
      <c r="D245" s="16"/>
      <c r="E245" s="17"/>
      <c r="F245" s="17"/>
      <c r="G245" s="17"/>
      <c r="H245" s="17"/>
      <c r="I245" s="1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3" outlineLevel="2" x14ac:dyDescent="0.2">
      <c r="A246" s="15" t="s">
        <v>93</v>
      </c>
      <c r="B246" s="15" t="s">
        <v>44</v>
      </c>
      <c r="C246" s="16">
        <v>209529.06448999999</v>
      </c>
      <c r="D246" s="17"/>
      <c r="E246" s="17"/>
      <c r="F246" s="17"/>
      <c r="G246" s="17"/>
      <c r="H246" s="17"/>
      <c r="I246" s="17"/>
      <c r="J246" s="17"/>
      <c r="K246" s="17"/>
      <c r="L246" s="16">
        <v>0</v>
      </c>
      <c r="M246" s="17"/>
      <c r="N246" s="16">
        <v>404993.12429499999</v>
      </c>
      <c r="O246" s="16">
        <v>914938.73854399996</v>
      </c>
      <c r="P246" s="17"/>
      <c r="Q246" s="17"/>
      <c r="R246" s="17"/>
      <c r="S246" s="17"/>
      <c r="T246" s="16">
        <v>-2.2848119999999996</v>
      </c>
      <c r="U246" s="17"/>
      <c r="V246" s="17"/>
      <c r="W246" s="4">
        <f t="shared" ref="W246:W255" si="40">SUM(C246:V246)</f>
        <v>1529458.642517</v>
      </c>
    </row>
    <row r="247" spans="1:23" outlineLevel="2" x14ac:dyDescent="0.2">
      <c r="A247" s="15" t="s">
        <v>93</v>
      </c>
      <c r="B247" s="15" t="s">
        <v>45</v>
      </c>
      <c r="C247" s="16">
        <v>184403.51272700002</v>
      </c>
      <c r="D247" s="17"/>
      <c r="E247" s="17"/>
      <c r="F247" s="17"/>
      <c r="G247" s="17"/>
      <c r="H247" s="17"/>
      <c r="I247" s="17"/>
      <c r="J247" s="17"/>
      <c r="K247" s="17"/>
      <c r="L247" s="16">
        <v>0</v>
      </c>
      <c r="M247" s="17"/>
      <c r="N247" s="16">
        <v>8868.8959680000007</v>
      </c>
      <c r="O247" s="16">
        <v>87900.409319000013</v>
      </c>
      <c r="P247" s="16">
        <v>1388375.84045</v>
      </c>
      <c r="Q247" s="17"/>
      <c r="R247" s="17"/>
      <c r="S247" s="17"/>
      <c r="T247" s="16">
        <v>-1.833844</v>
      </c>
      <c r="U247" s="17"/>
      <c r="V247" s="17"/>
      <c r="W247" s="4">
        <f t="shared" si="40"/>
        <v>1669546.8246200001</v>
      </c>
    </row>
    <row r="248" spans="1:23" outlineLevel="2" x14ac:dyDescent="0.2">
      <c r="A248" s="15" t="s">
        <v>93</v>
      </c>
      <c r="B248" s="15" t="s">
        <v>46</v>
      </c>
      <c r="C248" s="16">
        <v>256787.00288299998</v>
      </c>
      <c r="D248" s="17"/>
      <c r="E248" s="17"/>
      <c r="F248" s="17"/>
      <c r="G248" s="17"/>
      <c r="H248" s="17"/>
      <c r="I248" s="17"/>
      <c r="J248" s="17"/>
      <c r="K248" s="17"/>
      <c r="L248" s="16">
        <v>0</v>
      </c>
      <c r="M248" s="17"/>
      <c r="N248" s="16">
        <v>12288.473695000001</v>
      </c>
      <c r="O248" s="16">
        <v>20769.679468999999</v>
      </c>
      <c r="P248" s="16">
        <v>1428424.061586</v>
      </c>
      <c r="Q248" s="17"/>
      <c r="R248" s="17"/>
      <c r="S248" s="17"/>
      <c r="T248" s="16">
        <v>-2.785601999999999</v>
      </c>
      <c r="U248" s="17"/>
      <c r="V248" s="17"/>
      <c r="W248" s="4">
        <f t="shared" si="40"/>
        <v>1718266.432031</v>
      </c>
    </row>
    <row r="249" spans="1:23" outlineLevel="2" x14ac:dyDescent="0.2">
      <c r="A249" s="15" t="s">
        <v>93</v>
      </c>
      <c r="B249" s="15" t="s">
        <v>47</v>
      </c>
      <c r="C249" s="16">
        <v>287218.65444100002</v>
      </c>
      <c r="D249" s="17"/>
      <c r="E249" s="17"/>
      <c r="F249" s="17"/>
      <c r="G249" s="17"/>
      <c r="H249" s="17"/>
      <c r="I249" s="17"/>
      <c r="J249" s="17"/>
      <c r="K249" s="17"/>
      <c r="L249" s="16">
        <v>0</v>
      </c>
      <c r="M249" s="17"/>
      <c r="N249" s="16">
        <v>24372.785315000001</v>
      </c>
      <c r="O249" s="16">
        <v>137853.23043999998</v>
      </c>
      <c r="P249" s="16">
        <v>1433071.9382659998</v>
      </c>
      <c r="Q249" s="17"/>
      <c r="R249" s="17"/>
      <c r="S249" s="17"/>
      <c r="T249" s="16">
        <v>-1.704599</v>
      </c>
      <c r="U249" s="17"/>
      <c r="V249" s="17"/>
      <c r="W249" s="4">
        <f t="shared" si="40"/>
        <v>1882514.9038629998</v>
      </c>
    </row>
    <row r="250" spans="1:23" outlineLevel="2" x14ac:dyDescent="0.2">
      <c r="A250" s="15" t="s">
        <v>93</v>
      </c>
      <c r="B250" s="15" t="s">
        <v>48</v>
      </c>
      <c r="C250" s="16">
        <v>292756.95216800005</v>
      </c>
      <c r="D250" s="17"/>
      <c r="E250" s="17"/>
      <c r="F250" s="17"/>
      <c r="G250" s="17"/>
      <c r="H250" s="17"/>
      <c r="I250" s="17"/>
      <c r="J250" s="17"/>
      <c r="K250" s="17"/>
      <c r="L250" s="16">
        <v>0</v>
      </c>
      <c r="M250" s="17"/>
      <c r="N250" s="16">
        <v>28802.434624000001</v>
      </c>
      <c r="O250" s="16">
        <v>1199764.20771</v>
      </c>
      <c r="P250" s="16">
        <v>216201.59762999997</v>
      </c>
      <c r="Q250" s="17"/>
      <c r="R250" s="17"/>
      <c r="S250" s="17"/>
      <c r="T250" s="16">
        <v>-2.4651310000000004</v>
      </c>
      <c r="U250" s="17"/>
      <c r="V250" s="17"/>
      <c r="W250" s="4">
        <f t="shared" si="40"/>
        <v>1737522.7270010002</v>
      </c>
    </row>
    <row r="251" spans="1:23" outlineLevel="2" x14ac:dyDescent="0.2">
      <c r="A251" s="15" t="s">
        <v>93</v>
      </c>
      <c r="B251" s="15" t="s">
        <v>49</v>
      </c>
      <c r="C251" s="16">
        <v>204583.61835400003</v>
      </c>
      <c r="D251" s="17"/>
      <c r="E251" s="17"/>
      <c r="F251" s="17"/>
      <c r="G251" s="17"/>
      <c r="H251" s="17"/>
      <c r="I251" s="17"/>
      <c r="J251" s="17"/>
      <c r="K251" s="17"/>
      <c r="L251" s="16">
        <v>0</v>
      </c>
      <c r="M251" s="17"/>
      <c r="N251" s="16">
        <v>15022.510838999999</v>
      </c>
      <c r="O251" s="16">
        <v>1660178.8857769999</v>
      </c>
      <c r="P251" s="17"/>
      <c r="Q251" s="17"/>
      <c r="R251" s="17"/>
      <c r="S251" s="17"/>
      <c r="T251" s="16">
        <v>-2.3191300000000004</v>
      </c>
      <c r="U251" s="17"/>
      <c r="V251" s="17"/>
      <c r="W251" s="4">
        <f t="shared" si="40"/>
        <v>1879782.6958399999</v>
      </c>
    </row>
    <row r="252" spans="1:23" outlineLevel="2" x14ac:dyDescent="0.2">
      <c r="A252" s="15" t="s">
        <v>93</v>
      </c>
      <c r="B252" s="15" t="s">
        <v>50</v>
      </c>
      <c r="C252" s="16">
        <v>172587.32039100002</v>
      </c>
      <c r="D252" s="17"/>
      <c r="E252" s="17"/>
      <c r="F252" s="17"/>
      <c r="G252" s="17"/>
      <c r="H252" s="17"/>
      <c r="I252" s="17"/>
      <c r="J252" s="17"/>
      <c r="K252" s="17"/>
      <c r="L252" s="16">
        <v>0</v>
      </c>
      <c r="M252" s="17"/>
      <c r="N252" s="16">
        <v>11341.770764000003</v>
      </c>
      <c r="O252" s="16">
        <v>2354074.882925</v>
      </c>
      <c r="P252" s="17"/>
      <c r="Q252" s="17"/>
      <c r="R252" s="17"/>
      <c r="S252" s="17"/>
      <c r="T252" s="16">
        <v>-1.9188580000000002</v>
      </c>
      <c r="U252" s="17"/>
      <c r="V252" s="17"/>
      <c r="W252" s="4">
        <f t="shared" si="40"/>
        <v>2538002.055222</v>
      </c>
    </row>
    <row r="253" spans="1:23" outlineLevel="2" x14ac:dyDescent="0.2">
      <c r="A253" s="15" t="s">
        <v>93</v>
      </c>
      <c r="B253" s="15" t="s">
        <v>51</v>
      </c>
      <c r="C253" s="16">
        <v>137644.076711</v>
      </c>
      <c r="D253" s="17"/>
      <c r="E253" s="17"/>
      <c r="F253" s="17"/>
      <c r="G253" s="17"/>
      <c r="H253" s="17"/>
      <c r="I253" s="17"/>
      <c r="J253" s="17"/>
      <c r="K253" s="17"/>
      <c r="L253" s="16">
        <v>0</v>
      </c>
      <c r="M253" s="17"/>
      <c r="N253" s="16">
        <v>2205.1904850000005</v>
      </c>
      <c r="O253" s="16">
        <v>2567061.5439899997</v>
      </c>
      <c r="P253" s="17"/>
      <c r="Q253" s="17"/>
      <c r="R253" s="17"/>
      <c r="S253" s="17"/>
      <c r="T253" s="16">
        <v>-1.4671139999999998</v>
      </c>
      <c r="U253" s="17"/>
      <c r="V253" s="17"/>
      <c r="W253" s="4">
        <f t="shared" si="40"/>
        <v>2706909.3440719997</v>
      </c>
    </row>
    <row r="254" spans="1:23" outlineLevel="2" x14ac:dyDescent="0.2">
      <c r="A254" s="15" t="s">
        <v>93</v>
      </c>
      <c r="B254" s="15" t="s">
        <v>52</v>
      </c>
      <c r="C254" s="16">
        <v>111772.404779</v>
      </c>
      <c r="D254" s="17"/>
      <c r="E254" s="17"/>
      <c r="F254" s="17"/>
      <c r="G254" s="17"/>
      <c r="H254" s="17"/>
      <c r="I254" s="17"/>
      <c r="J254" s="17"/>
      <c r="K254" s="17"/>
      <c r="L254" s="16">
        <v>0</v>
      </c>
      <c r="M254" s="17"/>
      <c r="N254" s="16">
        <v>911.10588999999993</v>
      </c>
      <c r="O254" s="16">
        <v>2397389.0187970004</v>
      </c>
      <c r="P254" s="17"/>
      <c r="Q254" s="17"/>
      <c r="R254" s="17"/>
      <c r="S254" s="17"/>
      <c r="T254" s="16">
        <v>-1.3580190000000001</v>
      </c>
      <c r="U254" s="17"/>
      <c r="V254" s="17"/>
      <c r="W254" s="4">
        <f t="shared" si="40"/>
        <v>2510071.1714470005</v>
      </c>
    </row>
    <row r="255" spans="1:23" outlineLevel="2" x14ac:dyDescent="0.2">
      <c r="A255" s="15" t="s">
        <v>93</v>
      </c>
      <c r="B255" s="15" t="s">
        <v>53</v>
      </c>
      <c r="C255" s="16">
        <v>101390.245578</v>
      </c>
      <c r="D255" s="17"/>
      <c r="E255" s="17"/>
      <c r="F255" s="17"/>
      <c r="G255" s="17"/>
      <c r="H255" s="17"/>
      <c r="I255" s="17"/>
      <c r="J255" s="17"/>
      <c r="K255" s="17"/>
      <c r="L255" s="16">
        <v>0</v>
      </c>
      <c r="M255" s="17"/>
      <c r="N255" s="16">
        <v>1965.7142540000002</v>
      </c>
      <c r="O255" s="16">
        <v>2231255.3139380002</v>
      </c>
      <c r="P255" s="17"/>
      <c r="Q255" s="17"/>
      <c r="R255" s="17"/>
      <c r="S255" s="17"/>
      <c r="T255" s="16">
        <v>-1.252764</v>
      </c>
      <c r="U255" s="17"/>
      <c r="V255" s="17"/>
      <c r="W255" s="4">
        <f t="shared" si="40"/>
        <v>2334610.0210060002</v>
      </c>
    </row>
    <row r="256" spans="1:23" outlineLevel="1" x14ac:dyDescent="0.2">
      <c r="A256" s="18" t="s">
        <v>94</v>
      </c>
      <c r="B256" s="15"/>
      <c r="C256" s="19">
        <f t="shared" ref="C256:W256" si="41">SUBTOTAL(9,C246:C255)</f>
        <v>1958672.8525220004</v>
      </c>
      <c r="D256" s="20">
        <f t="shared" si="41"/>
        <v>0</v>
      </c>
      <c r="E256" s="20">
        <f t="shared" si="41"/>
        <v>0</v>
      </c>
      <c r="F256" s="20">
        <f t="shared" si="41"/>
        <v>0</v>
      </c>
      <c r="G256" s="20">
        <f t="shared" si="41"/>
        <v>0</v>
      </c>
      <c r="H256" s="20">
        <f t="shared" si="41"/>
        <v>0</v>
      </c>
      <c r="I256" s="20">
        <f t="shared" si="41"/>
        <v>0</v>
      </c>
      <c r="J256" s="20">
        <f t="shared" si="41"/>
        <v>0</v>
      </c>
      <c r="K256" s="20">
        <f t="shared" si="41"/>
        <v>0</v>
      </c>
      <c r="L256" s="19">
        <f t="shared" si="41"/>
        <v>0</v>
      </c>
      <c r="M256" s="20">
        <f t="shared" si="41"/>
        <v>0</v>
      </c>
      <c r="N256" s="19">
        <f t="shared" si="41"/>
        <v>510772.00612899999</v>
      </c>
      <c r="O256" s="19">
        <f t="shared" si="41"/>
        <v>13571185.910909001</v>
      </c>
      <c r="P256" s="20">
        <f t="shared" si="41"/>
        <v>4466073.4379319996</v>
      </c>
      <c r="Q256" s="20">
        <f t="shared" si="41"/>
        <v>0</v>
      </c>
      <c r="R256" s="20">
        <f t="shared" si="41"/>
        <v>0</v>
      </c>
      <c r="S256" s="20">
        <f t="shared" si="41"/>
        <v>0</v>
      </c>
      <c r="T256" s="19">
        <f t="shared" si="41"/>
        <v>-19.389872999999998</v>
      </c>
      <c r="U256" s="20">
        <f t="shared" si="41"/>
        <v>0</v>
      </c>
      <c r="V256" s="20">
        <f t="shared" si="41"/>
        <v>0</v>
      </c>
      <c r="W256" s="21">
        <f t="shared" si="41"/>
        <v>20506684.817619</v>
      </c>
    </row>
    <row r="257" spans="1:23" outlineLevel="1" x14ac:dyDescent="0.2">
      <c r="A257" s="18"/>
      <c r="B257" s="15"/>
      <c r="C257" s="16"/>
      <c r="D257" s="17"/>
      <c r="E257" s="17"/>
      <c r="F257" s="17"/>
      <c r="G257" s="17"/>
      <c r="H257" s="17"/>
      <c r="I257" s="17"/>
      <c r="J257" s="17"/>
      <c r="K257" s="17"/>
      <c r="L257" s="16"/>
      <c r="M257" s="17"/>
      <c r="N257" s="16"/>
      <c r="O257" s="16"/>
      <c r="P257" s="17"/>
      <c r="Q257" s="17"/>
      <c r="R257" s="17"/>
      <c r="S257" s="17"/>
      <c r="T257" s="16"/>
      <c r="U257" s="17"/>
      <c r="V257" s="17"/>
    </row>
    <row r="258" spans="1:23" outlineLevel="2" x14ac:dyDescent="0.2">
      <c r="A258" s="15" t="s">
        <v>95</v>
      </c>
      <c r="B258" s="15" t="s">
        <v>44</v>
      </c>
      <c r="C258" s="16">
        <v>24325020.733461998</v>
      </c>
      <c r="D258" s="17"/>
      <c r="E258" s="17"/>
      <c r="F258" s="16">
        <v>6322</v>
      </c>
      <c r="G258" s="17"/>
      <c r="H258" s="17"/>
      <c r="I258" s="16">
        <v>102042.62620900001</v>
      </c>
      <c r="J258" s="17"/>
      <c r="K258" s="16">
        <v>0</v>
      </c>
      <c r="L258" s="16">
        <v>0</v>
      </c>
      <c r="M258" s="17"/>
      <c r="N258" s="16">
        <v>830513.14569700009</v>
      </c>
      <c r="O258" s="16">
        <v>7458.2407129999992</v>
      </c>
      <c r="P258" s="16">
        <v>99008.65718899999</v>
      </c>
      <c r="Q258" s="16">
        <v>14</v>
      </c>
      <c r="R258" s="17"/>
      <c r="S258" s="17"/>
      <c r="T258" s="16">
        <v>7195.5710639999998</v>
      </c>
      <c r="U258" s="17"/>
      <c r="V258" s="17"/>
      <c r="W258" s="4">
        <f t="shared" ref="W258:W267" si="42">SUM(C258:V258)</f>
        <v>25377574.974333998</v>
      </c>
    </row>
    <row r="259" spans="1:23" outlineLevel="2" x14ac:dyDescent="0.2">
      <c r="A259" s="15" t="s">
        <v>95</v>
      </c>
      <c r="B259" s="15" t="s">
        <v>45</v>
      </c>
      <c r="C259" s="16">
        <v>26422416.009388</v>
      </c>
      <c r="D259" s="17"/>
      <c r="E259" s="17"/>
      <c r="F259" s="16">
        <v>3559</v>
      </c>
      <c r="G259" s="17"/>
      <c r="H259" s="17"/>
      <c r="I259" s="16">
        <v>160091.282289</v>
      </c>
      <c r="J259" s="17"/>
      <c r="K259" s="16">
        <v>0</v>
      </c>
      <c r="L259" s="16">
        <v>0</v>
      </c>
      <c r="M259" s="17"/>
      <c r="N259" s="16">
        <v>866635.82008900016</v>
      </c>
      <c r="O259" s="16">
        <v>8380.6010320000005</v>
      </c>
      <c r="P259" s="16">
        <v>11.865589999999999</v>
      </c>
      <c r="Q259" s="17"/>
      <c r="R259" s="17"/>
      <c r="S259" s="16">
        <v>0.204564</v>
      </c>
      <c r="T259" s="16">
        <v>6082.4750940000004</v>
      </c>
      <c r="U259" s="17"/>
      <c r="V259" s="17"/>
      <c r="W259" s="4">
        <f t="shared" si="42"/>
        <v>27467177.258046001</v>
      </c>
    </row>
    <row r="260" spans="1:23" outlineLevel="2" x14ac:dyDescent="0.2">
      <c r="A260" s="15" t="s">
        <v>95</v>
      </c>
      <c r="B260" s="15" t="s">
        <v>46</v>
      </c>
      <c r="C260" s="16">
        <v>24279370.496525001</v>
      </c>
      <c r="D260" s="17"/>
      <c r="E260" s="17"/>
      <c r="F260" s="16">
        <v>2054</v>
      </c>
      <c r="G260" s="17"/>
      <c r="H260" s="17"/>
      <c r="I260" s="16">
        <v>120060.95037399999</v>
      </c>
      <c r="J260" s="17"/>
      <c r="K260" s="16">
        <v>0</v>
      </c>
      <c r="L260" s="16">
        <v>0</v>
      </c>
      <c r="M260" s="17"/>
      <c r="N260" s="16">
        <v>723340.41973300022</v>
      </c>
      <c r="O260" s="16">
        <v>7760.5518570000004</v>
      </c>
      <c r="P260" s="16">
        <v>5.8666300000000007</v>
      </c>
      <c r="Q260" s="17"/>
      <c r="R260" s="17"/>
      <c r="S260" s="16">
        <v>2.8979900000000001</v>
      </c>
      <c r="T260" s="16">
        <v>3019.1140880000003</v>
      </c>
      <c r="U260" s="17"/>
      <c r="V260" s="17"/>
      <c r="W260" s="4">
        <f t="shared" si="42"/>
        <v>25135614.297196995</v>
      </c>
    </row>
    <row r="261" spans="1:23" outlineLevel="2" x14ac:dyDescent="0.2">
      <c r="A261" s="15" t="s">
        <v>95</v>
      </c>
      <c r="B261" s="15" t="s">
        <v>47</v>
      </c>
      <c r="C261" s="16">
        <v>22568189.98302</v>
      </c>
      <c r="D261" s="17"/>
      <c r="E261" s="17"/>
      <c r="F261" s="16">
        <v>129</v>
      </c>
      <c r="G261" s="17"/>
      <c r="H261" s="17"/>
      <c r="I261" s="16">
        <v>80677.500748999999</v>
      </c>
      <c r="J261" s="17"/>
      <c r="K261" s="16">
        <v>0</v>
      </c>
      <c r="L261" s="16">
        <v>0</v>
      </c>
      <c r="M261" s="17"/>
      <c r="N261" s="16">
        <v>704519.68868400005</v>
      </c>
      <c r="O261" s="16">
        <v>7431.6857369999989</v>
      </c>
      <c r="P261" s="16">
        <v>5.919562</v>
      </c>
      <c r="Q261" s="17"/>
      <c r="R261" s="17"/>
      <c r="S261" s="17"/>
      <c r="T261" s="16">
        <v>3411.3085899999996</v>
      </c>
      <c r="U261" s="17"/>
      <c r="V261" s="17"/>
      <c r="W261" s="4">
        <f t="shared" si="42"/>
        <v>23364365.086341999</v>
      </c>
    </row>
    <row r="262" spans="1:23" outlineLevel="2" x14ac:dyDescent="0.2">
      <c r="A262" s="15" t="s">
        <v>95</v>
      </c>
      <c r="B262" s="15" t="s">
        <v>48</v>
      </c>
      <c r="C262" s="16">
        <v>20392221.562746998</v>
      </c>
      <c r="D262" s="17"/>
      <c r="E262" s="17"/>
      <c r="F262" s="17"/>
      <c r="G262" s="17"/>
      <c r="H262" s="17"/>
      <c r="I262" s="16">
        <v>51525.453073999997</v>
      </c>
      <c r="J262" s="17"/>
      <c r="K262" s="16">
        <v>0</v>
      </c>
      <c r="L262" s="16">
        <v>0</v>
      </c>
      <c r="M262" s="17"/>
      <c r="N262" s="16">
        <v>707906.38618699997</v>
      </c>
      <c r="O262" s="16">
        <v>6410.8266570000005</v>
      </c>
      <c r="P262" s="16">
        <v>4.1022299999999996</v>
      </c>
      <c r="Q262" s="17"/>
      <c r="R262" s="16">
        <v>-25838.631600000001</v>
      </c>
      <c r="S262" s="16">
        <v>25838.631600000001</v>
      </c>
      <c r="T262" s="16">
        <v>7218.6152659999998</v>
      </c>
      <c r="U262" s="17"/>
      <c r="V262" s="16">
        <v>48.129317000000007</v>
      </c>
      <c r="W262" s="4">
        <f t="shared" si="42"/>
        <v>21165335.075477999</v>
      </c>
    </row>
    <row r="263" spans="1:23" outlineLevel="2" x14ac:dyDescent="0.2">
      <c r="A263" s="15" t="s">
        <v>95</v>
      </c>
      <c r="B263" s="15" t="s">
        <v>49</v>
      </c>
      <c r="C263" s="16">
        <v>33793267.704642996</v>
      </c>
      <c r="D263" s="16">
        <v>0</v>
      </c>
      <c r="E263" s="17"/>
      <c r="F263" s="17"/>
      <c r="G263" s="17"/>
      <c r="H263" s="17"/>
      <c r="I263" s="16">
        <v>77909.436631999997</v>
      </c>
      <c r="J263" s="17"/>
      <c r="K263" s="16">
        <v>0</v>
      </c>
      <c r="L263" s="16">
        <v>0</v>
      </c>
      <c r="M263" s="17"/>
      <c r="N263" s="16">
        <v>642784.46148399997</v>
      </c>
      <c r="O263" s="16">
        <v>4727.9065989999999</v>
      </c>
      <c r="P263" s="16">
        <v>1362.3293330000001</v>
      </c>
      <c r="Q263" s="17"/>
      <c r="R263" s="16">
        <v>-57249.696400000001</v>
      </c>
      <c r="S263" s="16">
        <v>57249.696400000001</v>
      </c>
      <c r="T263" s="16">
        <v>5377.6833879999995</v>
      </c>
      <c r="U263" s="17"/>
      <c r="V263" s="16">
        <v>81.021067000000002</v>
      </c>
      <c r="W263" s="4">
        <f t="shared" si="42"/>
        <v>34525510.543145999</v>
      </c>
    </row>
    <row r="264" spans="1:23" outlineLevel="2" x14ac:dyDescent="0.2">
      <c r="A264" s="15" t="s">
        <v>95</v>
      </c>
      <c r="B264" s="15" t="s">
        <v>50</v>
      </c>
      <c r="C264" s="16">
        <v>55571203.33257401</v>
      </c>
      <c r="D264" s="16">
        <v>0</v>
      </c>
      <c r="E264" s="17"/>
      <c r="F264" s="17"/>
      <c r="G264" s="17"/>
      <c r="H264" s="17"/>
      <c r="I264" s="16">
        <v>77216.049725000004</v>
      </c>
      <c r="J264" s="17"/>
      <c r="K264" s="16">
        <v>0</v>
      </c>
      <c r="L264" s="16">
        <v>0</v>
      </c>
      <c r="M264" s="17"/>
      <c r="N264" s="16">
        <v>595119.06782999996</v>
      </c>
      <c r="O264" s="16">
        <v>1205.1793779999998</v>
      </c>
      <c r="P264" s="16">
        <v>14.756883</v>
      </c>
      <c r="Q264" s="17"/>
      <c r="R264" s="16">
        <v>-11672.765900000002</v>
      </c>
      <c r="S264" s="16">
        <v>11672.765900000002</v>
      </c>
      <c r="T264" s="16">
        <v>2442.1575760000005</v>
      </c>
      <c r="U264" s="17"/>
      <c r="V264" s="16">
        <v>68.346041000000014</v>
      </c>
      <c r="W264" s="4">
        <f t="shared" si="42"/>
        <v>56247268.890007019</v>
      </c>
    </row>
    <row r="265" spans="1:23" outlineLevel="2" x14ac:dyDescent="0.2">
      <c r="A265" s="15" t="s">
        <v>95</v>
      </c>
      <c r="B265" s="15" t="s">
        <v>51</v>
      </c>
      <c r="C265" s="16">
        <v>43242907.238905996</v>
      </c>
      <c r="D265" s="17"/>
      <c r="E265" s="17"/>
      <c r="F265" s="17"/>
      <c r="G265" s="17"/>
      <c r="H265" s="17"/>
      <c r="I265" s="16">
        <v>984290.37091599999</v>
      </c>
      <c r="J265" s="17"/>
      <c r="K265" s="16">
        <v>0</v>
      </c>
      <c r="L265" s="16">
        <v>0</v>
      </c>
      <c r="M265" s="17"/>
      <c r="N265" s="16">
        <v>421192.70368000004</v>
      </c>
      <c r="O265" s="16">
        <v>796.43592599999999</v>
      </c>
      <c r="P265" s="16">
        <v>526.73107899999991</v>
      </c>
      <c r="Q265" s="17"/>
      <c r="R265" s="17"/>
      <c r="S265" s="17"/>
      <c r="T265" s="16">
        <v>320.62747000000007</v>
      </c>
      <c r="U265" s="17"/>
      <c r="V265" s="16">
        <v>63.606711000000004</v>
      </c>
      <c r="W265" s="4">
        <f t="shared" si="42"/>
        <v>44650097.714687996</v>
      </c>
    </row>
    <row r="266" spans="1:23" outlineLevel="2" x14ac:dyDescent="0.2">
      <c r="A266" s="15" t="s">
        <v>95</v>
      </c>
      <c r="B266" s="15" t="s">
        <v>52</v>
      </c>
      <c r="C266" s="16">
        <v>35703371.83258</v>
      </c>
      <c r="D266" s="16">
        <v>0</v>
      </c>
      <c r="E266" s="17"/>
      <c r="F266" s="17"/>
      <c r="G266" s="17"/>
      <c r="H266" s="17"/>
      <c r="I266" s="16">
        <v>415780.64883399999</v>
      </c>
      <c r="J266" s="17"/>
      <c r="K266" s="16">
        <v>0</v>
      </c>
      <c r="L266" s="16">
        <v>0</v>
      </c>
      <c r="M266" s="17"/>
      <c r="N266" s="16">
        <v>390471.16669299995</v>
      </c>
      <c r="O266" s="16">
        <v>568.41714500000012</v>
      </c>
      <c r="P266" s="16">
        <v>120.06640999999999</v>
      </c>
      <c r="Q266" s="17"/>
      <c r="R266" s="17"/>
      <c r="S266" s="17"/>
      <c r="T266" s="16">
        <v>427.50865399999998</v>
      </c>
      <c r="U266" s="17"/>
      <c r="V266" s="16">
        <v>59.311461999999999</v>
      </c>
      <c r="W266" s="4">
        <f t="shared" si="42"/>
        <v>36510798.951777995</v>
      </c>
    </row>
    <row r="267" spans="1:23" outlineLevel="2" x14ac:dyDescent="0.2">
      <c r="A267" s="15" t="s">
        <v>95</v>
      </c>
      <c r="B267" s="15" t="s">
        <v>53</v>
      </c>
      <c r="C267" s="16">
        <v>29246612.559764009</v>
      </c>
      <c r="D267" s="16">
        <v>0</v>
      </c>
      <c r="E267" s="17"/>
      <c r="F267" s="17"/>
      <c r="G267" s="16">
        <v>19.531908000000001</v>
      </c>
      <c r="H267" s="17"/>
      <c r="I267" s="16">
        <v>645395.15943799994</v>
      </c>
      <c r="J267" s="17"/>
      <c r="K267" s="16">
        <v>0</v>
      </c>
      <c r="L267" s="16">
        <v>0</v>
      </c>
      <c r="M267" s="17"/>
      <c r="N267" s="16">
        <v>480414.72310999996</v>
      </c>
      <c r="O267" s="16">
        <v>2987.6496700000002</v>
      </c>
      <c r="P267" s="16">
        <v>42.393345000000004</v>
      </c>
      <c r="Q267" s="17"/>
      <c r="R267" s="16">
        <v>-250.53840000000002</v>
      </c>
      <c r="S267" s="16">
        <v>250.53840000000002</v>
      </c>
      <c r="T267" s="16">
        <v>1407.918993</v>
      </c>
      <c r="U267" s="17"/>
      <c r="V267" s="16">
        <v>68.182162000000005</v>
      </c>
      <c r="W267" s="4">
        <f t="shared" si="42"/>
        <v>30376948.118390013</v>
      </c>
    </row>
    <row r="268" spans="1:23" outlineLevel="1" x14ac:dyDescent="0.2">
      <c r="A268" s="18" t="s">
        <v>96</v>
      </c>
      <c r="B268" s="15"/>
      <c r="C268" s="19">
        <f t="shared" ref="C268:W268" si="43">SUBTOTAL(9,C258:C267)</f>
        <v>315544581.45360905</v>
      </c>
      <c r="D268" s="19">
        <f t="shared" si="43"/>
        <v>0</v>
      </c>
      <c r="E268" s="20">
        <f t="shared" si="43"/>
        <v>0</v>
      </c>
      <c r="F268" s="20">
        <f t="shared" si="43"/>
        <v>12064</v>
      </c>
      <c r="G268" s="19">
        <f t="shared" si="43"/>
        <v>19.531908000000001</v>
      </c>
      <c r="H268" s="20">
        <f t="shared" si="43"/>
        <v>0</v>
      </c>
      <c r="I268" s="19">
        <f t="shared" si="43"/>
        <v>2714989.4782400001</v>
      </c>
      <c r="J268" s="20">
        <f t="shared" si="43"/>
        <v>0</v>
      </c>
      <c r="K268" s="19">
        <f t="shared" si="43"/>
        <v>0</v>
      </c>
      <c r="L268" s="19">
        <f t="shared" si="43"/>
        <v>0</v>
      </c>
      <c r="M268" s="20">
        <f t="shared" si="43"/>
        <v>0</v>
      </c>
      <c r="N268" s="19">
        <f t="shared" si="43"/>
        <v>6362897.5831870008</v>
      </c>
      <c r="O268" s="19">
        <f t="shared" si="43"/>
        <v>47727.494714</v>
      </c>
      <c r="P268" s="19">
        <f t="shared" si="43"/>
        <v>101102.688251</v>
      </c>
      <c r="Q268" s="20">
        <f t="shared" si="43"/>
        <v>14</v>
      </c>
      <c r="R268" s="19">
        <f t="shared" si="43"/>
        <v>-95011.632300000012</v>
      </c>
      <c r="S268" s="19">
        <f t="shared" si="43"/>
        <v>95014.734854000009</v>
      </c>
      <c r="T268" s="19">
        <f t="shared" si="43"/>
        <v>36902.980182999992</v>
      </c>
      <c r="U268" s="20">
        <f t="shared" si="43"/>
        <v>0</v>
      </c>
      <c r="V268" s="19">
        <f t="shared" si="43"/>
        <v>388.59676000000002</v>
      </c>
      <c r="W268" s="21">
        <f t="shared" si="43"/>
        <v>324820690.90940601</v>
      </c>
    </row>
    <row r="269" spans="1:23" outlineLevel="1" x14ac:dyDescent="0.2">
      <c r="A269" s="18"/>
      <c r="B269" s="15"/>
      <c r="C269" s="16"/>
      <c r="D269" s="16"/>
      <c r="E269" s="17"/>
      <c r="F269" s="17"/>
      <c r="G269" s="16"/>
      <c r="H269" s="17"/>
      <c r="I269" s="16"/>
      <c r="J269" s="17"/>
      <c r="K269" s="16"/>
      <c r="L269" s="16"/>
      <c r="M269" s="17"/>
      <c r="N269" s="16"/>
      <c r="O269" s="16"/>
      <c r="P269" s="16"/>
      <c r="Q269" s="17"/>
      <c r="R269" s="16"/>
      <c r="S269" s="16"/>
      <c r="T269" s="16"/>
      <c r="U269" s="17"/>
      <c r="V269" s="16"/>
    </row>
    <row r="270" spans="1:23" outlineLevel="2" x14ac:dyDescent="0.2">
      <c r="A270" s="15" t="s">
        <v>97</v>
      </c>
      <c r="B270" s="15" t="s">
        <v>44</v>
      </c>
      <c r="C270" s="16">
        <v>182853268.65818363</v>
      </c>
      <c r="D270" s="16">
        <v>2104</v>
      </c>
      <c r="E270" s="17"/>
      <c r="F270" s="17"/>
      <c r="G270" s="17"/>
      <c r="H270" s="17"/>
      <c r="I270" s="16">
        <v>16367207.722786</v>
      </c>
      <c r="J270" s="16">
        <v>4316734.8418110004</v>
      </c>
      <c r="K270" s="16">
        <v>-2087890.6392920001</v>
      </c>
      <c r="L270" s="16">
        <v>434482.00407999998</v>
      </c>
      <c r="M270" s="17"/>
      <c r="N270" s="16">
        <v>7512187.6952243764</v>
      </c>
      <c r="O270" s="16">
        <v>11406.519260000001</v>
      </c>
      <c r="P270" s="16">
        <v>1939926.4746589998</v>
      </c>
      <c r="Q270" s="17"/>
      <c r="R270" s="17"/>
      <c r="S270" s="17"/>
      <c r="T270" s="16">
        <v>57174.740415321205</v>
      </c>
      <c r="U270" s="17"/>
      <c r="V270" s="17"/>
      <c r="W270" s="4">
        <f t="shared" ref="W270:W279" si="44">SUM(C270:V270)</f>
        <v>211406602.01712734</v>
      </c>
    </row>
    <row r="271" spans="1:23" outlineLevel="2" x14ac:dyDescent="0.2">
      <c r="A271" s="15" t="s">
        <v>97</v>
      </c>
      <c r="B271" s="15" t="s">
        <v>45</v>
      </c>
      <c r="C271" s="16">
        <v>210093161.90349942</v>
      </c>
      <c r="D271" s="16">
        <v>10</v>
      </c>
      <c r="E271" s="17"/>
      <c r="F271" s="16">
        <v>115412.29620000001</v>
      </c>
      <c r="G271" s="17"/>
      <c r="H271" s="16">
        <v>200</v>
      </c>
      <c r="I271" s="16">
        <v>15055458.974378999</v>
      </c>
      <c r="J271" s="16">
        <v>4710343.4797649998</v>
      </c>
      <c r="K271" s="16">
        <v>-2282795.847995</v>
      </c>
      <c r="L271" s="16">
        <v>289621.23212400003</v>
      </c>
      <c r="M271" s="17"/>
      <c r="N271" s="16">
        <v>8200589.7726269057</v>
      </c>
      <c r="O271" s="16">
        <v>18039.787278999996</v>
      </c>
      <c r="P271" s="16">
        <v>1405945.0770980001</v>
      </c>
      <c r="Q271" s="17"/>
      <c r="R271" s="17"/>
      <c r="S271" s="17"/>
      <c r="T271" s="16">
        <v>-43410.025237665606</v>
      </c>
      <c r="U271" s="16">
        <v>5896.25</v>
      </c>
      <c r="V271" s="17"/>
      <c r="W271" s="4">
        <f t="shared" si="44"/>
        <v>237568472.89973867</v>
      </c>
    </row>
    <row r="272" spans="1:23" outlineLevel="2" x14ac:dyDescent="0.2">
      <c r="A272" s="15" t="s">
        <v>97</v>
      </c>
      <c r="B272" s="15" t="s">
        <v>46</v>
      </c>
      <c r="C272" s="16">
        <v>181803445.34724459</v>
      </c>
      <c r="D272" s="17"/>
      <c r="E272" s="17"/>
      <c r="F272" s="16">
        <v>1300625.670375</v>
      </c>
      <c r="G272" s="17"/>
      <c r="H272" s="16">
        <v>2240</v>
      </c>
      <c r="I272" s="16">
        <v>95099017.819622993</v>
      </c>
      <c r="J272" s="16">
        <v>5019719.1636260003</v>
      </c>
      <c r="K272" s="16">
        <v>-1461033.3067580003</v>
      </c>
      <c r="L272" s="16">
        <v>211006.99341200001</v>
      </c>
      <c r="M272" s="17"/>
      <c r="N272" s="16">
        <v>6046689.0443237508</v>
      </c>
      <c r="O272" s="16">
        <v>98707.686384999994</v>
      </c>
      <c r="P272" s="16">
        <v>662265.08913600002</v>
      </c>
      <c r="Q272" s="17"/>
      <c r="R272" s="17"/>
      <c r="S272" s="17"/>
      <c r="T272" s="16">
        <v>35816.307527079996</v>
      </c>
      <c r="U272" s="16">
        <v>42333.5</v>
      </c>
      <c r="V272" s="17"/>
      <c r="W272" s="4">
        <f t="shared" si="44"/>
        <v>288860833.31489444</v>
      </c>
    </row>
    <row r="273" spans="1:23" outlineLevel="2" x14ac:dyDescent="0.2">
      <c r="A273" s="15" t="s">
        <v>97</v>
      </c>
      <c r="B273" s="15" t="s">
        <v>47</v>
      </c>
      <c r="C273" s="16">
        <v>184781146.95583555</v>
      </c>
      <c r="D273" s="16">
        <v>60697.027051999998</v>
      </c>
      <c r="E273" s="17"/>
      <c r="F273" s="16">
        <v>1037176.620225</v>
      </c>
      <c r="G273" s="17"/>
      <c r="H273" s="16">
        <v>3350</v>
      </c>
      <c r="I273" s="16">
        <v>100754862.11665399</v>
      </c>
      <c r="J273" s="16">
        <v>6607706.9511859994</v>
      </c>
      <c r="K273" s="16">
        <v>-2342640.609921</v>
      </c>
      <c r="L273" s="16">
        <v>495732.00185599993</v>
      </c>
      <c r="M273" s="17"/>
      <c r="N273" s="16">
        <v>8886909.794900408</v>
      </c>
      <c r="O273" s="16">
        <v>215597.50862499999</v>
      </c>
      <c r="P273" s="16">
        <v>335304.13644199999</v>
      </c>
      <c r="Q273" s="17"/>
      <c r="R273" s="17"/>
      <c r="S273" s="17"/>
      <c r="T273" s="16">
        <v>34282.128872770001</v>
      </c>
      <c r="U273" s="17"/>
      <c r="V273" s="17"/>
      <c r="W273" s="4">
        <f t="shared" si="44"/>
        <v>300870124.63172776</v>
      </c>
    </row>
    <row r="274" spans="1:23" outlineLevel="2" x14ac:dyDescent="0.2">
      <c r="A274" s="15" t="s">
        <v>97</v>
      </c>
      <c r="B274" s="15" t="s">
        <v>48</v>
      </c>
      <c r="C274" s="16">
        <v>157195199.94754869</v>
      </c>
      <c r="D274" s="16">
        <v>2519</v>
      </c>
      <c r="E274" s="17"/>
      <c r="F274" s="16">
        <v>1675601.7321750002</v>
      </c>
      <c r="G274" s="17"/>
      <c r="H274" s="16">
        <v>2050</v>
      </c>
      <c r="I274" s="16">
        <v>112719962.40447101</v>
      </c>
      <c r="J274" s="16">
        <v>7330300.3961209999</v>
      </c>
      <c r="K274" s="16">
        <v>-3238397.95175</v>
      </c>
      <c r="L274" s="16">
        <v>701681.47924799996</v>
      </c>
      <c r="M274" s="17"/>
      <c r="N274" s="16">
        <v>10418438.298446812</v>
      </c>
      <c r="O274" s="16">
        <v>63985.53611600001</v>
      </c>
      <c r="P274" s="16">
        <v>358444.57062800002</v>
      </c>
      <c r="Q274" s="17"/>
      <c r="R274" s="17"/>
      <c r="S274" s="17"/>
      <c r="T274" s="16">
        <v>54091.276225850008</v>
      </c>
      <c r="U274" s="16">
        <v>8214.9845399999995</v>
      </c>
      <c r="V274" s="16">
        <v>21075.809351999997</v>
      </c>
      <c r="W274" s="4">
        <f t="shared" si="44"/>
        <v>287313167.48312235</v>
      </c>
    </row>
    <row r="275" spans="1:23" outlineLevel="2" x14ac:dyDescent="0.2">
      <c r="A275" s="15" t="s">
        <v>97</v>
      </c>
      <c r="B275" s="15" t="s">
        <v>49</v>
      </c>
      <c r="C275" s="16">
        <v>143624963.27535719</v>
      </c>
      <c r="D275" s="16">
        <v>2102</v>
      </c>
      <c r="E275" s="17"/>
      <c r="F275" s="16">
        <v>1743526.662921</v>
      </c>
      <c r="G275" s="17"/>
      <c r="H275" s="16">
        <v>19</v>
      </c>
      <c r="I275" s="16">
        <v>137830021.16500601</v>
      </c>
      <c r="J275" s="16">
        <v>7066549.5393470004</v>
      </c>
      <c r="K275" s="16">
        <v>-3667556.8251949996</v>
      </c>
      <c r="L275" s="16">
        <v>782886.91990800004</v>
      </c>
      <c r="M275" s="17"/>
      <c r="N275" s="16">
        <v>11044931.891079754</v>
      </c>
      <c r="O275" s="16">
        <v>35661.423353999999</v>
      </c>
      <c r="P275" s="16">
        <v>499117.62066999997</v>
      </c>
      <c r="Q275" s="17"/>
      <c r="R275" s="16">
        <v>-208860.96215400001</v>
      </c>
      <c r="S275" s="16">
        <v>208860.96215400001</v>
      </c>
      <c r="T275" s="16">
        <v>62145.234806864799</v>
      </c>
      <c r="U275" s="16">
        <v>46234.703706</v>
      </c>
      <c r="V275" s="16">
        <v>59711.167088000002</v>
      </c>
      <c r="W275" s="4">
        <f t="shared" si="44"/>
        <v>299130313.77804881</v>
      </c>
    </row>
    <row r="276" spans="1:23" outlineLevel="2" x14ac:dyDescent="0.2">
      <c r="A276" s="15" t="s">
        <v>97</v>
      </c>
      <c r="B276" s="15" t="s">
        <v>50</v>
      </c>
      <c r="C276" s="16">
        <v>142984634.43766585</v>
      </c>
      <c r="D276" s="17"/>
      <c r="E276" s="17"/>
      <c r="F276" s="16">
        <v>915819.72570900014</v>
      </c>
      <c r="G276" s="17"/>
      <c r="H276" s="17"/>
      <c r="I276" s="16">
        <v>165450349.34304702</v>
      </c>
      <c r="J276" s="16">
        <v>5960503.0084260004</v>
      </c>
      <c r="K276" s="16">
        <v>-3170187.6029240009</v>
      </c>
      <c r="L276" s="16">
        <v>1421552.2061759999</v>
      </c>
      <c r="M276" s="17"/>
      <c r="N276" s="16">
        <v>11627166.667965865</v>
      </c>
      <c r="O276" s="16">
        <v>174973.90630800001</v>
      </c>
      <c r="P276" s="16">
        <v>286599.81262400001</v>
      </c>
      <c r="Q276" s="17"/>
      <c r="R276" s="16">
        <v>-1125747.9460110001</v>
      </c>
      <c r="S276" s="16">
        <v>1125747.9460110001</v>
      </c>
      <c r="T276" s="16">
        <v>69910.030666891602</v>
      </c>
      <c r="U276" s="16">
        <v>113550.11546500001</v>
      </c>
      <c r="V276" s="16">
        <v>43426.519223999996</v>
      </c>
      <c r="W276" s="4">
        <f t="shared" si="44"/>
        <v>325878298.17035359</v>
      </c>
    </row>
    <row r="277" spans="1:23" outlineLevel="2" x14ac:dyDescent="0.2">
      <c r="A277" s="15" t="s">
        <v>97</v>
      </c>
      <c r="B277" s="15" t="s">
        <v>51</v>
      </c>
      <c r="C277" s="16">
        <v>78677015.44898656</v>
      </c>
      <c r="D277" s="16">
        <v>0</v>
      </c>
      <c r="E277" s="17"/>
      <c r="F277" s="16">
        <v>500773.25513599999</v>
      </c>
      <c r="G277" s="17"/>
      <c r="H277" s="17"/>
      <c r="I277" s="16">
        <v>202698343.63571599</v>
      </c>
      <c r="J277" s="16">
        <v>46170.239754000002</v>
      </c>
      <c r="K277" s="16">
        <v>-8816.6504330000007</v>
      </c>
      <c r="L277" s="16">
        <v>2542212.9882120001</v>
      </c>
      <c r="M277" s="17"/>
      <c r="N277" s="16">
        <v>11440977.344567515</v>
      </c>
      <c r="O277" s="16">
        <v>552747.55519999994</v>
      </c>
      <c r="P277" s="16">
        <v>317992.38696300006</v>
      </c>
      <c r="Q277" s="16">
        <v>0</v>
      </c>
      <c r="R277" s="16">
        <v>-1815986.4299189998</v>
      </c>
      <c r="S277" s="16">
        <v>1815986.4299189998</v>
      </c>
      <c r="T277" s="16">
        <v>44682.273475763606</v>
      </c>
      <c r="U277" s="16">
        <v>49488.996408999999</v>
      </c>
      <c r="V277" s="16">
        <v>26248.082654999998</v>
      </c>
      <c r="W277" s="4">
        <f t="shared" si="44"/>
        <v>296887835.55664188</v>
      </c>
    </row>
    <row r="278" spans="1:23" outlineLevel="2" x14ac:dyDescent="0.2">
      <c r="A278" s="15" t="s">
        <v>97</v>
      </c>
      <c r="B278" s="15" t="s">
        <v>52</v>
      </c>
      <c r="C278" s="16">
        <v>51565296.588916592</v>
      </c>
      <c r="D278" s="16">
        <v>0</v>
      </c>
      <c r="E278" s="17"/>
      <c r="F278" s="16">
        <v>528675.95710399991</v>
      </c>
      <c r="G278" s="17"/>
      <c r="H278" s="17"/>
      <c r="I278" s="16">
        <v>211521809.71452603</v>
      </c>
      <c r="J278" s="16">
        <v>38754.442545999998</v>
      </c>
      <c r="K278" s="16">
        <v>-7355.7671729999984</v>
      </c>
      <c r="L278" s="16">
        <v>2817555.6455279998</v>
      </c>
      <c r="M278" s="17"/>
      <c r="N278" s="16">
        <v>12630718.007919293</v>
      </c>
      <c r="O278" s="16">
        <v>591980.162855</v>
      </c>
      <c r="P278" s="16">
        <v>561657.50922000001</v>
      </c>
      <c r="Q278" s="17"/>
      <c r="R278" s="16">
        <v>-4494182.6514899991</v>
      </c>
      <c r="S278" s="16">
        <v>4494182.6514899991</v>
      </c>
      <c r="T278" s="16">
        <v>25663.752133481998</v>
      </c>
      <c r="U278" s="16">
        <v>9424</v>
      </c>
      <c r="V278" s="16">
        <v>12118.640093</v>
      </c>
      <c r="W278" s="4">
        <f t="shared" si="44"/>
        <v>280296298.65366846</v>
      </c>
    </row>
    <row r="279" spans="1:23" outlineLevel="2" x14ac:dyDescent="0.2">
      <c r="A279" s="15" t="s">
        <v>97</v>
      </c>
      <c r="B279" s="15" t="s">
        <v>53</v>
      </c>
      <c r="C279" s="16">
        <v>57422554.900330782</v>
      </c>
      <c r="D279" s="16">
        <v>0</v>
      </c>
      <c r="E279" s="17"/>
      <c r="F279" s="16">
        <v>594591.37238399999</v>
      </c>
      <c r="G279" s="17"/>
      <c r="H279" s="17"/>
      <c r="I279" s="16">
        <v>187344847.74560601</v>
      </c>
      <c r="J279" s="16">
        <v>9657.827029</v>
      </c>
      <c r="K279" s="16">
        <v>-2670.7591999999995</v>
      </c>
      <c r="L279" s="16">
        <v>3632163.7864480005</v>
      </c>
      <c r="M279" s="17"/>
      <c r="N279" s="16">
        <v>13113173.16722272</v>
      </c>
      <c r="O279" s="16">
        <v>72988.264287000013</v>
      </c>
      <c r="P279" s="16">
        <v>282113.87655500002</v>
      </c>
      <c r="Q279" s="16">
        <v>83</v>
      </c>
      <c r="R279" s="16">
        <v>-6560601.4847360002</v>
      </c>
      <c r="S279" s="16">
        <v>6560601.4847360002</v>
      </c>
      <c r="T279" s="16">
        <v>25877.868320655998</v>
      </c>
      <c r="U279" s="16">
        <v>8586.4956459999994</v>
      </c>
      <c r="V279" s="16">
        <v>16170.822377999999</v>
      </c>
      <c r="W279" s="4">
        <f t="shared" si="44"/>
        <v>262520138.36700714</v>
      </c>
    </row>
    <row r="280" spans="1:23" outlineLevel="1" x14ac:dyDescent="0.2">
      <c r="A280" s="18" t="s">
        <v>98</v>
      </c>
      <c r="B280" s="15"/>
      <c r="C280" s="19">
        <f t="shared" ref="C280:W280" si="45">SUBTOTAL(9,C270:C279)</f>
        <v>1391000687.4635689</v>
      </c>
      <c r="D280" s="19">
        <f t="shared" si="45"/>
        <v>67432.02705199999</v>
      </c>
      <c r="E280" s="20">
        <f t="shared" si="45"/>
        <v>0</v>
      </c>
      <c r="F280" s="19">
        <f t="shared" si="45"/>
        <v>8412203.2922290005</v>
      </c>
      <c r="G280" s="20">
        <f t="shared" si="45"/>
        <v>0</v>
      </c>
      <c r="H280" s="20">
        <f t="shared" si="45"/>
        <v>7859</v>
      </c>
      <c r="I280" s="19">
        <f t="shared" si="45"/>
        <v>1244841880.641814</v>
      </c>
      <c r="J280" s="19">
        <f t="shared" si="45"/>
        <v>41106439.889611006</v>
      </c>
      <c r="K280" s="19">
        <f t="shared" si="45"/>
        <v>-18269345.960641</v>
      </c>
      <c r="L280" s="19">
        <f t="shared" si="45"/>
        <v>13328895.256991999</v>
      </c>
      <c r="M280" s="20">
        <f t="shared" si="45"/>
        <v>0</v>
      </c>
      <c r="N280" s="19">
        <f t="shared" si="45"/>
        <v>100921781.68427742</v>
      </c>
      <c r="O280" s="19">
        <f t="shared" si="45"/>
        <v>1836088.3496689999</v>
      </c>
      <c r="P280" s="19">
        <f t="shared" si="45"/>
        <v>6649366.5539950011</v>
      </c>
      <c r="Q280" s="19">
        <f t="shared" si="45"/>
        <v>83</v>
      </c>
      <c r="R280" s="19">
        <f t="shared" si="45"/>
        <v>-14205379.474309999</v>
      </c>
      <c r="S280" s="19">
        <f t="shared" si="45"/>
        <v>14205379.474309999</v>
      </c>
      <c r="T280" s="19">
        <f t="shared" si="45"/>
        <v>366233.58720701368</v>
      </c>
      <c r="U280" s="19">
        <f t="shared" si="45"/>
        <v>283729.04576600005</v>
      </c>
      <c r="V280" s="19">
        <f t="shared" si="45"/>
        <v>178751.04079</v>
      </c>
      <c r="W280" s="21">
        <f t="shared" si="45"/>
        <v>2790732084.8723307</v>
      </c>
    </row>
    <row r="281" spans="1:23" outlineLevel="1" x14ac:dyDescent="0.2">
      <c r="A281" s="18"/>
      <c r="B281" s="15"/>
      <c r="C281" s="16"/>
      <c r="D281" s="16"/>
      <c r="E281" s="17"/>
      <c r="F281" s="16"/>
      <c r="G281" s="17"/>
      <c r="H281" s="17"/>
      <c r="I281" s="16"/>
      <c r="J281" s="16"/>
      <c r="K281" s="16"/>
      <c r="L281" s="16"/>
      <c r="M281" s="17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3" outlineLevel="2" x14ac:dyDescent="0.2">
      <c r="A282" s="15" t="s">
        <v>99</v>
      </c>
      <c r="B282" s="15" t="s">
        <v>44</v>
      </c>
      <c r="C282" s="16">
        <v>245563.05994999997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6">
        <v>343.5</v>
      </c>
      <c r="O282" s="17"/>
      <c r="P282" s="17"/>
      <c r="Q282" s="17"/>
      <c r="R282" s="17"/>
      <c r="S282" s="17"/>
      <c r="T282" s="17"/>
      <c r="U282" s="17"/>
      <c r="V282" s="17"/>
      <c r="W282" s="4">
        <f t="shared" ref="W282:W291" si="46">SUM(C282:V282)</f>
        <v>245906.55994999997</v>
      </c>
    </row>
    <row r="283" spans="1:23" outlineLevel="2" x14ac:dyDescent="0.2">
      <c r="A283" s="15" t="s">
        <v>99</v>
      </c>
      <c r="B283" s="15" t="s">
        <v>45</v>
      </c>
      <c r="C283" s="16">
        <v>208268.15436099996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6">
        <v>89</v>
      </c>
      <c r="O283" s="17"/>
      <c r="P283" s="17"/>
      <c r="Q283" s="17"/>
      <c r="R283" s="17"/>
      <c r="S283" s="17"/>
      <c r="T283" s="17"/>
      <c r="U283" s="17"/>
      <c r="V283" s="17"/>
      <c r="W283" s="4">
        <f t="shared" si="46"/>
        <v>208357.15436099996</v>
      </c>
    </row>
    <row r="284" spans="1:23" outlineLevel="2" x14ac:dyDescent="0.2">
      <c r="A284" s="15" t="s">
        <v>99</v>
      </c>
      <c r="B284" s="15" t="s">
        <v>46</v>
      </c>
      <c r="C284" s="16">
        <v>210975.39745700001</v>
      </c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6">
        <v>25.5</v>
      </c>
      <c r="O284" s="17"/>
      <c r="P284" s="17"/>
      <c r="Q284" s="17"/>
      <c r="R284" s="17"/>
      <c r="S284" s="17"/>
      <c r="T284" s="17"/>
      <c r="U284" s="17"/>
      <c r="V284" s="17"/>
      <c r="W284" s="4">
        <f t="shared" si="46"/>
        <v>211000.89745700001</v>
      </c>
    </row>
    <row r="285" spans="1:23" outlineLevel="2" x14ac:dyDescent="0.2">
      <c r="A285" s="15" t="s">
        <v>99</v>
      </c>
      <c r="B285" s="15" t="s">
        <v>47</v>
      </c>
      <c r="C285" s="16">
        <v>198314.63890899997</v>
      </c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4">
        <f t="shared" si="46"/>
        <v>198314.63890899997</v>
      </c>
    </row>
    <row r="286" spans="1:23" outlineLevel="2" x14ac:dyDescent="0.2">
      <c r="A286" s="15" t="s">
        <v>99</v>
      </c>
      <c r="B286" s="15" t="s">
        <v>48</v>
      </c>
      <c r="C286" s="16">
        <v>189301.20940799997</v>
      </c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4">
        <f t="shared" si="46"/>
        <v>189301.20940799997</v>
      </c>
    </row>
    <row r="287" spans="1:23" outlineLevel="2" x14ac:dyDescent="0.2">
      <c r="A287" s="15" t="s">
        <v>99</v>
      </c>
      <c r="B287" s="15" t="s">
        <v>49</v>
      </c>
      <c r="C287" s="16">
        <v>181631.77029499997</v>
      </c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4">
        <f t="shared" si="46"/>
        <v>181631.77029499997</v>
      </c>
    </row>
    <row r="288" spans="1:23" outlineLevel="2" x14ac:dyDescent="0.2">
      <c r="A288" s="15" t="s">
        <v>99</v>
      </c>
      <c r="B288" s="15" t="s">
        <v>50</v>
      </c>
      <c r="C288" s="16">
        <v>173948.766355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4">
        <f t="shared" si="46"/>
        <v>173948.766355</v>
      </c>
    </row>
    <row r="289" spans="1:23" outlineLevel="2" x14ac:dyDescent="0.2">
      <c r="A289" s="15" t="s">
        <v>99</v>
      </c>
      <c r="B289" s="15" t="s">
        <v>51</v>
      </c>
      <c r="C289" s="16">
        <v>162733.040932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4">
        <f t="shared" si="46"/>
        <v>162733.040932</v>
      </c>
    </row>
    <row r="290" spans="1:23" outlineLevel="2" x14ac:dyDescent="0.2">
      <c r="A290" s="15" t="s">
        <v>99</v>
      </c>
      <c r="B290" s="15" t="s">
        <v>52</v>
      </c>
      <c r="C290" s="16">
        <v>149378.79492800002</v>
      </c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4">
        <f t="shared" si="46"/>
        <v>149378.79492800002</v>
      </c>
    </row>
    <row r="291" spans="1:23" outlineLevel="2" x14ac:dyDescent="0.2">
      <c r="A291" s="15" t="s">
        <v>99</v>
      </c>
      <c r="B291" s="15" t="s">
        <v>53</v>
      </c>
      <c r="C291" s="16">
        <v>130081.209464</v>
      </c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4">
        <f t="shared" si="46"/>
        <v>130081.209464</v>
      </c>
    </row>
    <row r="292" spans="1:23" outlineLevel="1" x14ac:dyDescent="0.2">
      <c r="A292" s="18" t="s">
        <v>100</v>
      </c>
      <c r="B292" s="15"/>
      <c r="C292" s="19">
        <f t="shared" ref="C292:W292" si="47">SUBTOTAL(9,C282:C291)</f>
        <v>1850196.0420589999</v>
      </c>
      <c r="D292" s="20">
        <f t="shared" si="47"/>
        <v>0</v>
      </c>
      <c r="E292" s="20">
        <f t="shared" si="47"/>
        <v>0</v>
      </c>
      <c r="F292" s="20">
        <f t="shared" si="47"/>
        <v>0</v>
      </c>
      <c r="G292" s="20">
        <f t="shared" si="47"/>
        <v>0</v>
      </c>
      <c r="H292" s="20">
        <f t="shared" si="47"/>
        <v>0</v>
      </c>
      <c r="I292" s="20">
        <f t="shared" si="47"/>
        <v>0</v>
      </c>
      <c r="J292" s="20">
        <f t="shared" si="47"/>
        <v>0</v>
      </c>
      <c r="K292" s="20">
        <f t="shared" si="47"/>
        <v>0</v>
      </c>
      <c r="L292" s="20">
        <f t="shared" si="47"/>
        <v>0</v>
      </c>
      <c r="M292" s="20">
        <f t="shared" si="47"/>
        <v>0</v>
      </c>
      <c r="N292" s="20">
        <f t="shared" si="47"/>
        <v>458</v>
      </c>
      <c r="O292" s="20">
        <f t="shared" si="47"/>
        <v>0</v>
      </c>
      <c r="P292" s="20">
        <f t="shared" si="47"/>
        <v>0</v>
      </c>
      <c r="Q292" s="20">
        <f t="shared" si="47"/>
        <v>0</v>
      </c>
      <c r="R292" s="20">
        <f t="shared" si="47"/>
        <v>0</v>
      </c>
      <c r="S292" s="20">
        <f t="shared" si="47"/>
        <v>0</v>
      </c>
      <c r="T292" s="20">
        <f t="shared" si="47"/>
        <v>0</v>
      </c>
      <c r="U292" s="20">
        <f t="shared" si="47"/>
        <v>0</v>
      </c>
      <c r="V292" s="20">
        <f t="shared" si="47"/>
        <v>0</v>
      </c>
      <c r="W292" s="21">
        <f t="shared" si="47"/>
        <v>1850654.0420589999</v>
      </c>
    </row>
    <row r="293" spans="1:23" outlineLevel="1" x14ac:dyDescent="0.2">
      <c r="A293" s="18"/>
      <c r="B293" s="15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3" outlineLevel="2" x14ac:dyDescent="0.2">
      <c r="A294" s="15" t="s">
        <v>101</v>
      </c>
      <c r="B294" s="15" t="s">
        <v>44</v>
      </c>
      <c r="C294" s="16">
        <v>558942.42391600006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6">
        <v>15357.508454999999</v>
      </c>
      <c r="O294" s="17"/>
      <c r="P294" s="17"/>
      <c r="Q294" s="17"/>
      <c r="R294" s="17"/>
      <c r="S294" s="17"/>
      <c r="T294" s="17"/>
      <c r="U294" s="17"/>
      <c r="V294" s="17"/>
      <c r="W294" s="4">
        <f t="shared" ref="W294:W303" si="48">SUM(C294:V294)</f>
        <v>574299.93237100006</v>
      </c>
    </row>
    <row r="295" spans="1:23" outlineLevel="2" x14ac:dyDescent="0.2">
      <c r="A295" s="15" t="s">
        <v>101</v>
      </c>
      <c r="B295" s="15" t="s">
        <v>45</v>
      </c>
      <c r="C295" s="16">
        <v>509241.47623000003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6">
        <v>10606.925975</v>
      </c>
      <c r="O295" s="17"/>
      <c r="P295" s="17"/>
      <c r="Q295" s="17"/>
      <c r="R295" s="17"/>
      <c r="S295" s="17"/>
      <c r="T295" s="17"/>
      <c r="U295" s="17"/>
      <c r="V295" s="17"/>
      <c r="W295" s="4">
        <f t="shared" si="48"/>
        <v>519848.40220500005</v>
      </c>
    </row>
    <row r="296" spans="1:23" outlineLevel="2" x14ac:dyDescent="0.2">
      <c r="A296" s="15" t="s">
        <v>101</v>
      </c>
      <c r="B296" s="15" t="s">
        <v>46</v>
      </c>
      <c r="C296" s="16">
        <v>588936.33362000005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6">
        <v>7145.9749830000001</v>
      </c>
      <c r="O296" s="17"/>
      <c r="P296" s="17"/>
      <c r="Q296" s="17"/>
      <c r="R296" s="17"/>
      <c r="S296" s="17"/>
      <c r="T296" s="16">
        <v>840</v>
      </c>
      <c r="U296" s="17"/>
      <c r="V296" s="17"/>
      <c r="W296" s="4">
        <f t="shared" si="48"/>
        <v>596922.30860300001</v>
      </c>
    </row>
    <row r="297" spans="1:23" outlineLevel="2" x14ac:dyDescent="0.2">
      <c r="A297" s="15" t="s">
        <v>101</v>
      </c>
      <c r="B297" s="15" t="s">
        <v>47</v>
      </c>
      <c r="C297" s="16">
        <v>457525.26346099994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6">
        <v>5607.6433850000003</v>
      </c>
      <c r="O297" s="17"/>
      <c r="P297" s="17"/>
      <c r="Q297" s="17"/>
      <c r="R297" s="17"/>
      <c r="S297" s="17"/>
      <c r="T297" s="16">
        <v>4535.6236579999995</v>
      </c>
      <c r="U297" s="17"/>
      <c r="V297" s="17"/>
      <c r="W297" s="4">
        <f t="shared" si="48"/>
        <v>467668.53050399997</v>
      </c>
    </row>
    <row r="298" spans="1:23" outlineLevel="2" x14ac:dyDescent="0.2">
      <c r="A298" s="15" t="s">
        <v>101</v>
      </c>
      <c r="B298" s="15" t="s">
        <v>48</v>
      </c>
      <c r="C298" s="16">
        <v>378789.02345099999</v>
      </c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6">
        <v>618</v>
      </c>
      <c r="U298" s="17"/>
      <c r="V298" s="17"/>
      <c r="W298" s="4">
        <f t="shared" si="48"/>
        <v>379407.02345099999</v>
      </c>
    </row>
    <row r="299" spans="1:23" outlineLevel="2" x14ac:dyDescent="0.2">
      <c r="A299" s="15" t="s">
        <v>101</v>
      </c>
      <c r="B299" s="15" t="s">
        <v>49</v>
      </c>
      <c r="C299" s="16">
        <v>424449.15968699998</v>
      </c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6">
        <v>8023</v>
      </c>
      <c r="U299" s="17"/>
      <c r="V299" s="17"/>
      <c r="W299" s="4">
        <f t="shared" si="48"/>
        <v>432472.15968699998</v>
      </c>
    </row>
    <row r="300" spans="1:23" outlineLevel="2" x14ac:dyDescent="0.2">
      <c r="A300" s="15" t="s">
        <v>101</v>
      </c>
      <c r="B300" s="15" t="s">
        <v>50</v>
      </c>
      <c r="C300" s="16">
        <v>201584.19107299999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4">
        <f t="shared" si="48"/>
        <v>201584.19107299999</v>
      </c>
    </row>
    <row r="301" spans="1:23" outlineLevel="2" x14ac:dyDescent="0.2">
      <c r="A301" s="15" t="s">
        <v>101</v>
      </c>
      <c r="B301" s="15" t="s">
        <v>51</v>
      </c>
      <c r="C301" s="16">
        <v>197982.083725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4">
        <f t="shared" si="48"/>
        <v>197982.083725</v>
      </c>
    </row>
    <row r="302" spans="1:23" outlineLevel="2" x14ac:dyDescent="0.2">
      <c r="A302" s="15" t="s">
        <v>101</v>
      </c>
      <c r="B302" s="15" t="s">
        <v>52</v>
      </c>
      <c r="C302" s="16">
        <v>173713.03506100003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6">
        <v>629</v>
      </c>
      <c r="U302" s="17"/>
      <c r="V302" s="17"/>
      <c r="W302" s="4">
        <f t="shared" si="48"/>
        <v>174342.03506100003</v>
      </c>
    </row>
    <row r="303" spans="1:23" outlineLevel="2" x14ac:dyDescent="0.2">
      <c r="A303" s="15" t="s">
        <v>101</v>
      </c>
      <c r="B303" s="15" t="s">
        <v>53</v>
      </c>
      <c r="C303" s="16">
        <v>151434.49402399999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4">
        <f t="shared" si="48"/>
        <v>151434.49402399999</v>
      </c>
    </row>
    <row r="304" spans="1:23" outlineLevel="1" x14ac:dyDescent="0.2">
      <c r="A304" s="18" t="s">
        <v>102</v>
      </c>
      <c r="B304" s="15"/>
      <c r="C304" s="19">
        <f t="shared" ref="C304:W304" si="49">SUBTOTAL(9,C294:C303)</f>
        <v>3642597.4842479997</v>
      </c>
      <c r="D304" s="20">
        <f t="shared" si="49"/>
        <v>0</v>
      </c>
      <c r="E304" s="20">
        <f t="shared" si="49"/>
        <v>0</v>
      </c>
      <c r="F304" s="20">
        <f t="shared" si="49"/>
        <v>0</v>
      </c>
      <c r="G304" s="20">
        <f t="shared" si="49"/>
        <v>0</v>
      </c>
      <c r="H304" s="20">
        <f t="shared" si="49"/>
        <v>0</v>
      </c>
      <c r="I304" s="20">
        <f t="shared" si="49"/>
        <v>0</v>
      </c>
      <c r="J304" s="20">
        <f t="shared" si="49"/>
        <v>0</v>
      </c>
      <c r="K304" s="20">
        <f t="shared" si="49"/>
        <v>0</v>
      </c>
      <c r="L304" s="20">
        <f t="shared" si="49"/>
        <v>0</v>
      </c>
      <c r="M304" s="20">
        <f t="shared" si="49"/>
        <v>0</v>
      </c>
      <c r="N304" s="20">
        <f t="shared" si="49"/>
        <v>38718.052798000004</v>
      </c>
      <c r="O304" s="20">
        <f t="shared" si="49"/>
        <v>0</v>
      </c>
      <c r="P304" s="20">
        <f t="shared" si="49"/>
        <v>0</v>
      </c>
      <c r="Q304" s="20">
        <f t="shared" si="49"/>
        <v>0</v>
      </c>
      <c r="R304" s="20">
        <f t="shared" si="49"/>
        <v>0</v>
      </c>
      <c r="S304" s="20">
        <f t="shared" si="49"/>
        <v>0</v>
      </c>
      <c r="T304" s="20">
        <f t="shared" si="49"/>
        <v>14645.623658</v>
      </c>
      <c r="U304" s="20">
        <f t="shared" si="49"/>
        <v>0</v>
      </c>
      <c r="V304" s="20">
        <f t="shared" si="49"/>
        <v>0</v>
      </c>
      <c r="W304" s="21">
        <f t="shared" si="49"/>
        <v>3695961.1607039995</v>
      </c>
    </row>
    <row r="305" spans="1:23" outlineLevel="1" x14ac:dyDescent="0.2">
      <c r="A305" s="18"/>
      <c r="B305" s="15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3" outlineLevel="2" x14ac:dyDescent="0.2">
      <c r="A306" s="15" t="s">
        <v>103</v>
      </c>
      <c r="B306" s="15" t="s">
        <v>44</v>
      </c>
      <c r="C306" s="16">
        <v>829971068.34004354</v>
      </c>
      <c r="D306" s="16">
        <v>37744.351740000006</v>
      </c>
      <c r="E306" s="16">
        <v>108505.17610399998</v>
      </c>
      <c r="F306" s="17"/>
      <c r="G306" s="17"/>
      <c r="H306" s="16">
        <v>8743</v>
      </c>
      <c r="I306" s="16">
        <v>574566212.28102899</v>
      </c>
      <c r="J306" s="16">
        <v>61298714.651188985</v>
      </c>
      <c r="K306" s="16">
        <v>-52785702.696260996</v>
      </c>
      <c r="L306" s="16">
        <v>52605978.832789004</v>
      </c>
      <c r="M306" s="17"/>
      <c r="N306" s="16">
        <v>15071525.203068607</v>
      </c>
      <c r="O306" s="16">
        <v>719390.35596210975</v>
      </c>
      <c r="P306" s="16">
        <v>1369660.288158</v>
      </c>
      <c r="Q306" s="16">
        <v>2656</v>
      </c>
      <c r="R306" s="17"/>
      <c r="S306" s="17"/>
      <c r="T306" s="16">
        <v>213079.72198499995</v>
      </c>
      <c r="U306" s="17"/>
      <c r="V306" s="17"/>
      <c r="W306" s="4">
        <f t="shared" ref="W306:W315" si="50">SUM(C306:V306)</f>
        <v>1483187575.5058072</v>
      </c>
    </row>
    <row r="307" spans="1:23" outlineLevel="2" x14ac:dyDescent="0.2">
      <c r="A307" s="15" t="s">
        <v>103</v>
      </c>
      <c r="B307" s="15" t="s">
        <v>45</v>
      </c>
      <c r="C307" s="16">
        <v>1004227116.966548</v>
      </c>
      <c r="D307" s="16">
        <v>37098.429609999999</v>
      </c>
      <c r="E307" s="16">
        <v>30155.486348000002</v>
      </c>
      <c r="F307" s="16">
        <v>16688</v>
      </c>
      <c r="G307" s="17"/>
      <c r="H307" s="16">
        <v>12958</v>
      </c>
      <c r="I307" s="16">
        <v>572163582.48138607</v>
      </c>
      <c r="J307" s="16">
        <v>63128171.281638004</v>
      </c>
      <c r="K307" s="16">
        <v>-55673154.470784001</v>
      </c>
      <c r="L307" s="16">
        <v>55589105.462590002</v>
      </c>
      <c r="M307" s="17"/>
      <c r="N307" s="16">
        <v>15514305.690519834</v>
      </c>
      <c r="O307" s="16">
        <v>381896.51725685212</v>
      </c>
      <c r="P307" s="16">
        <v>2488271.1532089999</v>
      </c>
      <c r="Q307" s="16">
        <v>0</v>
      </c>
      <c r="R307" s="17"/>
      <c r="S307" s="17"/>
      <c r="T307" s="16">
        <v>253575.39892099999</v>
      </c>
      <c r="U307" s="17"/>
      <c r="V307" s="16">
        <v>104.321952</v>
      </c>
      <c r="W307" s="4">
        <f t="shared" si="50"/>
        <v>1658169874.7191947</v>
      </c>
    </row>
    <row r="308" spans="1:23" outlineLevel="2" x14ac:dyDescent="0.2">
      <c r="A308" s="15" t="s">
        <v>103</v>
      </c>
      <c r="B308" s="15" t="s">
        <v>46</v>
      </c>
      <c r="C308" s="16">
        <v>1190043380.0758009</v>
      </c>
      <c r="D308" s="16">
        <v>31650.998675999996</v>
      </c>
      <c r="E308" s="17"/>
      <c r="F308" s="16">
        <v>46765</v>
      </c>
      <c r="G308" s="17"/>
      <c r="H308" s="16">
        <v>6441</v>
      </c>
      <c r="I308" s="16">
        <v>578207051.15008199</v>
      </c>
      <c r="J308" s="16">
        <v>61500385.838861004</v>
      </c>
      <c r="K308" s="16">
        <v>-55318422.839570992</v>
      </c>
      <c r="L308" s="16">
        <v>55347209.006445006</v>
      </c>
      <c r="M308" s="17"/>
      <c r="N308" s="16">
        <v>17355833.318553448</v>
      </c>
      <c r="O308" s="16">
        <v>403322.55703627208</v>
      </c>
      <c r="P308" s="16">
        <v>1300823.9991649999</v>
      </c>
      <c r="Q308" s="16">
        <v>0</v>
      </c>
      <c r="R308" s="17"/>
      <c r="S308" s="17"/>
      <c r="T308" s="16">
        <v>178826.40456499998</v>
      </c>
      <c r="U308" s="17"/>
      <c r="V308" s="16">
        <v>626.02891599999998</v>
      </c>
      <c r="W308" s="4">
        <f t="shared" si="50"/>
        <v>1849103892.5385294</v>
      </c>
    </row>
    <row r="309" spans="1:23" outlineLevel="2" x14ac:dyDescent="0.2">
      <c r="A309" s="15" t="s">
        <v>103</v>
      </c>
      <c r="B309" s="15" t="s">
        <v>47</v>
      </c>
      <c r="C309" s="16">
        <v>1080019637.7537818</v>
      </c>
      <c r="D309" s="16">
        <v>58913.337862000008</v>
      </c>
      <c r="E309" s="16">
        <v>0</v>
      </c>
      <c r="F309" s="16">
        <v>10766</v>
      </c>
      <c r="G309" s="16">
        <v>441.50011000000001</v>
      </c>
      <c r="H309" s="16">
        <v>2486</v>
      </c>
      <c r="I309" s="16">
        <v>775962264.76842093</v>
      </c>
      <c r="J309" s="16">
        <v>53716644.574863009</v>
      </c>
      <c r="K309" s="16">
        <v>-50113879.843443997</v>
      </c>
      <c r="L309" s="16">
        <v>50177760.685157001</v>
      </c>
      <c r="M309" s="17"/>
      <c r="N309" s="16">
        <v>17067091.740814578</v>
      </c>
      <c r="O309" s="16">
        <v>388812.28030199994</v>
      </c>
      <c r="P309" s="16">
        <v>1097851.9083162183</v>
      </c>
      <c r="Q309" s="16">
        <v>0</v>
      </c>
      <c r="R309" s="17"/>
      <c r="S309" s="17"/>
      <c r="T309" s="16">
        <v>200667.72653900002</v>
      </c>
      <c r="U309" s="17"/>
      <c r="V309" s="16">
        <v>459.58110500000009</v>
      </c>
      <c r="W309" s="4">
        <f t="shared" si="50"/>
        <v>1928589918.0138273</v>
      </c>
    </row>
    <row r="310" spans="1:23" outlineLevel="2" x14ac:dyDescent="0.2">
      <c r="A310" s="15" t="s">
        <v>103</v>
      </c>
      <c r="B310" s="15" t="s">
        <v>48</v>
      </c>
      <c r="C310" s="16">
        <v>929626110.93046534</v>
      </c>
      <c r="D310" s="16">
        <v>55048.540093999996</v>
      </c>
      <c r="E310" s="16">
        <v>1779253.4292029999</v>
      </c>
      <c r="F310" s="16">
        <v>13243</v>
      </c>
      <c r="G310" s="16">
        <v>139.51150000000001</v>
      </c>
      <c r="H310" s="16">
        <v>4</v>
      </c>
      <c r="I310" s="16">
        <v>920127178.94333506</v>
      </c>
      <c r="J310" s="16">
        <v>51161891.911731005</v>
      </c>
      <c r="K310" s="16">
        <v>-45480919.978575997</v>
      </c>
      <c r="L310" s="16">
        <v>45731134.852894001</v>
      </c>
      <c r="M310" s="17"/>
      <c r="N310" s="16">
        <v>17303765.269337337</v>
      </c>
      <c r="O310" s="16">
        <v>504166.29145900818</v>
      </c>
      <c r="P310" s="16">
        <v>509067.15178154409</v>
      </c>
      <c r="Q310" s="16">
        <v>307.00839999999999</v>
      </c>
      <c r="R310" s="17"/>
      <c r="S310" s="17"/>
      <c r="T310" s="16">
        <v>252774.36458600001</v>
      </c>
      <c r="U310" s="16">
        <v>13100.184872000002</v>
      </c>
      <c r="V310" s="16">
        <v>142293.28741342979</v>
      </c>
      <c r="W310" s="4">
        <f t="shared" si="50"/>
        <v>1921738558.6984961</v>
      </c>
    </row>
    <row r="311" spans="1:23" outlineLevel="2" x14ac:dyDescent="0.2">
      <c r="A311" s="15" t="s">
        <v>103</v>
      </c>
      <c r="B311" s="15" t="s">
        <v>49</v>
      </c>
      <c r="C311" s="16">
        <v>845979783.3381834</v>
      </c>
      <c r="D311" s="16">
        <v>64445.407829999996</v>
      </c>
      <c r="E311" s="16">
        <v>3968957.1044640001</v>
      </c>
      <c r="F311" s="16">
        <v>10457</v>
      </c>
      <c r="G311" s="16">
        <v>18676.398067999999</v>
      </c>
      <c r="H311" s="16">
        <v>2042338.5866320003</v>
      </c>
      <c r="I311" s="16">
        <v>880902548.31535113</v>
      </c>
      <c r="J311" s="16">
        <v>32732786.787580993</v>
      </c>
      <c r="K311" s="16">
        <v>-32967867.284813996</v>
      </c>
      <c r="L311" s="16">
        <v>56438938.540999003</v>
      </c>
      <c r="M311" s="17"/>
      <c r="N311" s="16">
        <v>17904034.252476342</v>
      </c>
      <c r="O311" s="16">
        <v>560798.83698159014</v>
      </c>
      <c r="P311" s="16">
        <v>220598.029286</v>
      </c>
      <c r="Q311" s="16">
        <v>0</v>
      </c>
      <c r="R311" s="16">
        <v>-1998864.1332240002</v>
      </c>
      <c r="S311" s="16">
        <v>1998864.1332240002</v>
      </c>
      <c r="T311" s="16">
        <v>62446.893674999985</v>
      </c>
      <c r="U311" s="16">
        <v>42882.606866999995</v>
      </c>
      <c r="V311" s="16">
        <v>193237.1196696593</v>
      </c>
      <c r="W311" s="4">
        <f t="shared" si="50"/>
        <v>1808175061.9332502</v>
      </c>
    </row>
    <row r="312" spans="1:23" outlineLevel="2" x14ac:dyDescent="0.2">
      <c r="A312" s="15" t="s">
        <v>103</v>
      </c>
      <c r="B312" s="15" t="s">
        <v>50</v>
      </c>
      <c r="C312" s="16">
        <v>759849316.61810052</v>
      </c>
      <c r="D312" s="16">
        <v>95247.378884000005</v>
      </c>
      <c r="E312" s="16">
        <v>4536537.928851001</v>
      </c>
      <c r="F312" s="16">
        <v>4679</v>
      </c>
      <c r="G312" s="16">
        <v>51954.840556999996</v>
      </c>
      <c r="H312" s="16">
        <v>2317512.4944759998</v>
      </c>
      <c r="I312" s="16">
        <v>852166585.58362603</v>
      </c>
      <c r="J312" s="16">
        <v>33473055.379150998</v>
      </c>
      <c r="K312" s="16">
        <v>-33694464.050264999</v>
      </c>
      <c r="L312" s="16">
        <v>58405752.472814001</v>
      </c>
      <c r="M312" s="17"/>
      <c r="N312" s="16">
        <v>18476667.44994957</v>
      </c>
      <c r="O312" s="16">
        <v>829680.20227059408</v>
      </c>
      <c r="P312" s="16">
        <v>243861.46655799996</v>
      </c>
      <c r="Q312" s="16">
        <v>0</v>
      </c>
      <c r="R312" s="16">
        <v>-2326813.3087320002</v>
      </c>
      <c r="S312" s="16">
        <v>2326813.3087320002</v>
      </c>
      <c r="T312" s="16">
        <v>248072.72500900005</v>
      </c>
      <c r="U312" s="16">
        <v>97289.065848999991</v>
      </c>
      <c r="V312" s="16">
        <v>94293.392153966226</v>
      </c>
      <c r="W312" s="4">
        <f t="shared" si="50"/>
        <v>1697196041.9479845</v>
      </c>
    </row>
    <row r="313" spans="1:23" outlineLevel="2" x14ac:dyDescent="0.2">
      <c r="A313" s="15" t="s">
        <v>103</v>
      </c>
      <c r="B313" s="15" t="s">
        <v>51</v>
      </c>
      <c r="C313" s="16">
        <v>547411093.60171521</v>
      </c>
      <c r="D313" s="16">
        <v>155163.48512699999</v>
      </c>
      <c r="E313" s="16">
        <v>4460170.2800639998</v>
      </c>
      <c r="F313" s="16">
        <v>4719.25</v>
      </c>
      <c r="G313" s="16">
        <v>433584.37117</v>
      </c>
      <c r="H313" s="16">
        <v>1992934.5091440002</v>
      </c>
      <c r="I313" s="16">
        <v>912054916.55187595</v>
      </c>
      <c r="J313" s="16">
        <v>32508014.720260005</v>
      </c>
      <c r="K313" s="16">
        <v>-31545333.259896003</v>
      </c>
      <c r="L313" s="16">
        <v>56651246.360193998</v>
      </c>
      <c r="M313" s="17"/>
      <c r="N313" s="16">
        <v>19577987.760799952</v>
      </c>
      <c r="O313" s="16">
        <v>1142010.248259</v>
      </c>
      <c r="P313" s="16">
        <v>234448.30865000002</v>
      </c>
      <c r="Q313" s="16">
        <v>0</v>
      </c>
      <c r="R313" s="16">
        <v>-2032357.1296080002</v>
      </c>
      <c r="S313" s="16">
        <v>2032357.1296080002</v>
      </c>
      <c r="T313" s="16">
        <v>454218.37427699997</v>
      </c>
      <c r="U313" s="16">
        <v>168135.61257999999</v>
      </c>
      <c r="V313" s="16">
        <v>74463.135021000009</v>
      </c>
      <c r="W313" s="4">
        <f t="shared" si="50"/>
        <v>1545777773.3092411</v>
      </c>
    </row>
    <row r="314" spans="1:23" outlineLevel="2" x14ac:dyDescent="0.2">
      <c r="A314" s="15" t="s">
        <v>103</v>
      </c>
      <c r="B314" s="15" t="s">
        <v>52</v>
      </c>
      <c r="C314" s="16">
        <v>331629182.00614369</v>
      </c>
      <c r="D314" s="16">
        <v>99757.336014999993</v>
      </c>
      <c r="E314" s="16">
        <v>5404882.5712019997</v>
      </c>
      <c r="F314" s="16">
        <v>3145</v>
      </c>
      <c r="G314" s="16">
        <v>229977.86512700003</v>
      </c>
      <c r="H314" s="16">
        <v>1677567.3156840003</v>
      </c>
      <c r="I314" s="16">
        <v>1081444311.8890252</v>
      </c>
      <c r="J314" s="16">
        <v>34383105.695406005</v>
      </c>
      <c r="K314" s="16">
        <v>-33364820.242143005</v>
      </c>
      <c r="L314" s="16">
        <v>58519349.047515005</v>
      </c>
      <c r="M314" s="17"/>
      <c r="N314" s="16">
        <v>19050251.311325546</v>
      </c>
      <c r="O314" s="16">
        <v>1287311.3368980002</v>
      </c>
      <c r="P314" s="16">
        <v>249928.96811400005</v>
      </c>
      <c r="Q314" s="16">
        <v>15086.8125</v>
      </c>
      <c r="R314" s="16">
        <v>-1690739.9213880002</v>
      </c>
      <c r="S314" s="16">
        <v>1690739.9213880002</v>
      </c>
      <c r="T314" s="16">
        <v>634540.13551699999</v>
      </c>
      <c r="U314" s="16">
        <v>87753.745262000011</v>
      </c>
      <c r="V314" s="16">
        <v>56845.812907000007</v>
      </c>
      <c r="W314" s="4">
        <f t="shared" si="50"/>
        <v>1501408176.6064982</v>
      </c>
    </row>
    <row r="315" spans="1:23" outlineLevel="2" x14ac:dyDescent="0.2">
      <c r="A315" s="15" t="s">
        <v>103</v>
      </c>
      <c r="B315" s="15" t="s">
        <v>53</v>
      </c>
      <c r="C315" s="16">
        <v>259726792.22966218</v>
      </c>
      <c r="D315" s="16">
        <v>44333.711744</v>
      </c>
      <c r="E315" s="16">
        <v>4995748.2006050004</v>
      </c>
      <c r="F315" s="16">
        <v>2078</v>
      </c>
      <c r="G315" s="16">
        <v>440417.41922699998</v>
      </c>
      <c r="H315" s="16">
        <v>1597446.1315439998</v>
      </c>
      <c r="I315" s="16">
        <v>1120750892.9123671</v>
      </c>
      <c r="J315" s="16">
        <v>33694880.401551001</v>
      </c>
      <c r="K315" s="16">
        <v>-33302027.986804996</v>
      </c>
      <c r="L315" s="16">
        <v>58011870.847800002</v>
      </c>
      <c r="M315" s="17"/>
      <c r="N315" s="16">
        <v>19807446.929282978</v>
      </c>
      <c r="O315" s="16">
        <v>1128812.89069</v>
      </c>
      <c r="P315" s="16">
        <v>378459.26167899993</v>
      </c>
      <c r="Q315" s="16">
        <v>21327.015581</v>
      </c>
      <c r="R315" s="16">
        <v>-1533186.9964079999</v>
      </c>
      <c r="S315" s="16">
        <v>1533186.9964079999</v>
      </c>
      <c r="T315" s="16">
        <v>381107.40642399999</v>
      </c>
      <c r="U315" s="16">
        <v>73474.588955000014</v>
      </c>
      <c r="V315" s="16">
        <v>70721.855628999998</v>
      </c>
      <c r="W315" s="4">
        <f t="shared" si="50"/>
        <v>1467823781.8159361</v>
      </c>
    </row>
    <row r="316" spans="1:23" outlineLevel="1" x14ac:dyDescent="0.2">
      <c r="A316" s="18" t="s">
        <v>104</v>
      </c>
      <c r="B316" s="15"/>
      <c r="C316" s="19">
        <f t="shared" ref="C316:W316" si="51">SUBTOTAL(9,C306:C315)</f>
        <v>7778483481.8604441</v>
      </c>
      <c r="D316" s="19">
        <f t="shared" si="51"/>
        <v>679402.97758199996</v>
      </c>
      <c r="E316" s="19">
        <f t="shared" si="51"/>
        <v>25284210.176841002</v>
      </c>
      <c r="F316" s="19">
        <f t="shared" si="51"/>
        <v>112540.25</v>
      </c>
      <c r="G316" s="19">
        <f t="shared" si="51"/>
        <v>1175191.905759</v>
      </c>
      <c r="H316" s="19">
        <f t="shared" si="51"/>
        <v>9658431.0374800004</v>
      </c>
      <c r="I316" s="19">
        <f t="shared" si="51"/>
        <v>8268345544.8764973</v>
      </c>
      <c r="J316" s="19">
        <f t="shared" si="51"/>
        <v>457597651.24223101</v>
      </c>
      <c r="K316" s="19">
        <f t="shared" si="51"/>
        <v>-424246592.65255898</v>
      </c>
      <c r="L316" s="19">
        <f t="shared" si="51"/>
        <v>547478346.10919714</v>
      </c>
      <c r="M316" s="20">
        <f t="shared" si="51"/>
        <v>0</v>
      </c>
      <c r="N316" s="19">
        <f t="shared" si="51"/>
        <v>177128908.92612821</v>
      </c>
      <c r="O316" s="19">
        <f t="shared" si="51"/>
        <v>7346201.5171154262</v>
      </c>
      <c r="P316" s="19">
        <f t="shared" si="51"/>
        <v>8092970.5349167623</v>
      </c>
      <c r="Q316" s="19">
        <f t="shared" si="51"/>
        <v>39376.836480999998</v>
      </c>
      <c r="R316" s="19">
        <f t="shared" si="51"/>
        <v>-9581961.4893600009</v>
      </c>
      <c r="S316" s="19">
        <f t="shared" si="51"/>
        <v>9581961.4893600009</v>
      </c>
      <c r="T316" s="19">
        <f t="shared" si="51"/>
        <v>2879309.1514980001</v>
      </c>
      <c r="U316" s="19">
        <f t="shared" si="51"/>
        <v>482635.80438500002</v>
      </c>
      <c r="V316" s="19">
        <f t="shared" si="51"/>
        <v>633044.5347670553</v>
      </c>
      <c r="W316" s="21">
        <f t="shared" si="51"/>
        <v>16861170655.088764</v>
      </c>
    </row>
    <row r="317" spans="1:23" outlineLevel="1" x14ac:dyDescent="0.2">
      <c r="A317" s="18"/>
      <c r="B317" s="15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7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3" ht="13.5" thickBot="1" x14ac:dyDescent="0.25">
      <c r="A318" s="18" t="s">
        <v>105</v>
      </c>
      <c r="B318" s="15"/>
      <c r="C318" s="22">
        <f t="shared" ref="C318:W318" si="52">SUBTOTAL(9,C6:C315)</f>
        <v>15137051425.296293</v>
      </c>
      <c r="D318" s="22">
        <f t="shared" si="52"/>
        <v>2316918.4133580006</v>
      </c>
      <c r="E318" s="22">
        <f t="shared" si="52"/>
        <v>32117413.623552002</v>
      </c>
      <c r="F318" s="22">
        <f t="shared" si="52"/>
        <v>3377930352.3946033</v>
      </c>
      <c r="G318" s="22">
        <f t="shared" si="52"/>
        <v>17611333.240687001</v>
      </c>
      <c r="H318" s="22">
        <f t="shared" si="52"/>
        <v>12886728.324124999</v>
      </c>
      <c r="I318" s="22">
        <f t="shared" si="52"/>
        <v>16088351250.257284</v>
      </c>
      <c r="J318" s="22">
        <f t="shared" si="52"/>
        <v>520581924.31643003</v>
      </c>
      <c r="K318" s="22">
        <f t="shared" si="52"/>
        <v>-446928472.48904699</v>
      </c>
      <c r="L318" s="22">
        <f t="shared" si="52"/>
        <v>659585221.81957316</v>
      </c>
      <c r="M318" s="23">
        <f t="shared" si="52"/>
        <v>456286.3850580001</v>
      </c>
      <c r="N318" s="22">
        <f t="shared" si="52"/>
        <v>711824428.56723511</v>
      </c>
      <c r="O318" s="22">
        <f t="shared" si="52"/>
        <v>100908707.68113202</v>
      </c>
      <c r="P318" s="22">
        <f t="shared" si="52"/>
        <v>32792317.922788996</v>
      </c>
      <c r="Q318" s="22">
        <f t="shared" si="52"/>
        <v>591712.87198000005</v>
      </c>
      <c r="R318" s="22">
        <f t="shared" si="52"/>
        <v>-26073069.046914998</v>
      </c>
      <c r="S318" s="22">
        <f t="shared" si="52"/>
        <v>25655754.610162001</v>
      </c>
      <c r="T318" s="22">
        <f t="shared" si="52"/>
        <v>177215625.45032805</v>
      </c>
      <c r="U318" s="22">
        <f t="shared" si="52"/>
        <v>15343666.499486003</v>
      </c>
      <c r="V318" s="22">
        <f t="shared" si="52"/>
        <v>22117768.983336009</v>
      </c>
      <c r="W318" s="24">
        <f t="shared" si="52"/>
        <v>36462337295.12146</v>
      </c>
    </row>
    <row r="319" spans="1:23" ht="13.5" thickTop="1" x14ac:dyDescent="0.2"/>
  </sheetData>
  <sheetProtection algorithmName="SHA-512" hashValue="GsAW/P3JZBnhC5ye6tCsp79MXEznDJqU4OediIfbEX3nKXovdut1fSdaxTM/Q43QQgp2RgOdjM5fXZ3IRxZnYA==" saltValue="/FaBvA4cs+jEMwzsuWZ0iw==" spinCount="100000" sheet="1" formatCells="0" formatColumns="0" formatRows="0" insertColumns="0" insertRows="0" insertHyperlinks="0" deleteColumns="0" deleteRows="0" sort="0" autoFilter="0" pivotTables="0"/>
  <printOptions gridLines="1"/>
  <pageMargins left="0" right="0" top="0.35" bottom="0.35" header="0.15" footer="0.15"/>
  <pageSetup paperSize="5" scale="64" fitToHeight="8" orientation="landscape" r:id="rId1"/>
  <headerFooter>
    <oddHeader>&amp;R&amp;D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TCS FOIA request 5-25-16</vt:lpstr>
      <vt:lpstr>'Final TCS FOIA request 5-25-16'!Print_Area</vt:lpstr>
      <vt:lpstr>'Final TCS FOIA request 5-25-16'!Print_Titles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2016-06-30T11:20:35Z</dcterms:created>
  <dcterms:modified xsi:type="dcterms:W3CDTF">2016-08-11T16:20:15Z</dcterms:modified>
</cp:coreProperties>
</file>